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etfile01.corp.abtassoc.com\data1\Common\ERD\COOLIT-CLIMECON4_EPA-CCD\Task_Orders\COOLIT_021_GHGRP\FGas\OO Applicability Tool for Destoyers\"/>
    </mc:Choice>
  </mc:AlternateContent>
  <bookViews>
    <workbookView xWindow="0" yWindow="0" windowWidth="22665" windowHeight="5835" tabRatio="604"/>
  </bookViews>
  <sheets>
    <sheet name="Destroyers" sheetId="2" r:id="rId1"/>
    <sheet name="Guidance and Resources" sheetId="3" r:id="rId2"/>
  </sheets>
  <definedNames>
    <definedName name="FGHGGroup">'Guidance and Resources'!$K$89:$K$100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97" i="2" l="1"/>
  <c r="H298" i="2"/>
  <c r="H299" i="2"/>
  <c r="H300" i="2"/>
  <c r="H301" i="2"/>
  <c r="H302" i="2"/>
  <c r="H303" i="2"/>
  <c r="H11" i="2" l="1"/>
  <c r="H319" i="2"/>
  <c r="H266" i="2" l="1"/>
  <c r="H265" i="2"/>
  <c r="H264" i="2"/>
  <c r="H263" i="2"/>
  <c r="H262" i="2"/>
  <c r="H261" i="2"/>
  <c r="H260" i="2"/>
  <c r="H259" i="2"/>
  <c r="H258" i="2"/>
  <c r="H257" i="2"/>
  <c r="H256" i="2"/>
  <c r="H255" i="2"/>
  <c r="H254" i="2"/>
  <c r="H252" i="2"/>
  <c r="H251" i="2"/>
  <c r="H249" i="2"/>
  <c r="H247" i="2"/>
  <c r="H246" i="2"/>
  <c r="H245" i="2"/>
  <c r="H244" i="2"/>
  <c r="H242" i="2"/>
  <c r="H240" i="2"/>
  <c r="H238" i="2"/>
  <c r="H237" i="2"/>
  <c r="H235" i="2"/>
  <c r="H234" i="2"/>
  <c r="H233" i="2"/>
  <c r="H232" i="2"/>
  <c r="H231" i="2"/>
  <c r="H230" i="2"/>
  <c r="H229" i="2"/>
  <c r="H228" i="2"/>
  <c r="H227" i="2"/>
  <c r="H226" i="2"/>
  <c r="H225" i="2"/>
  <c r="H224" i="2"/>
  <c r="H223" i="2"/>
  <c r="H320" i="2" l="1"/>
  <c r="H321" i="2"/>
  <c r="H322" i="2"/>
  <c r="H323" i="2"/>
  <c r="H324" i="2"/>
  <c r="H325" i="2"/>
  <c r="H326" i="2"/>
  <c r="H327" i="2"/>
  <c r="H328" i="2"/>
  <c r="H329" i="2"/>
  <c r="H330" i="2"/>
  <c r="H331" i="2"/>
  <c r="H332" i="2"/>
  <c r="H333" i="2"/>
  <c r="H334" i="2"/>
  <c r="H335" i="2"/>
  <c r="H336" i="2"/>
  <c r="H337" i="2"/>
  <c r="H338" i="2"/>
  <c r="H280" i="2"/>
  <c r="H281" i="2"/>
  <c r="H282" i="2"/>
  <c r="H283" i="2"/>
  <c r="H284" i="2"/>
  <c r="H285" i="2"/>
  <c r="H286" i="2"/>
  <c r="H287" i="2"/>
  <c r="H288" i="2"/>
  <c r="H289" i="2"/>
  <c r="H290" i="2"/>
  <c r="H291" i="2"/>
  <c r="H292" i="2"/>
  <c r="H293" i="2"/>
  <c r="H294" i="2"/>
  <c r="H295" i="2"/>
  <c r="H296" i="2"/>
  <c r="H279" i="2"/>
  <c r="H192" i="2"/>
  <c r="H193" i="2"/>
  <c r="H194" i="2"/>
  <c r="H195" i="2"/>
  <c r="H196" i="2"/>
  <c r="H197" i="2"/>
  <c r="H198" i="2"/>
  <c r="H199" i="2"/>
  <c r="H200" i="2"/>
  <c r="H201" i="2"/>
  <c r="H203" i="2"/>
  <c r="H204" i="2"/>
  <c r="H205" i="2"/>
  <c r="H206" i="2"/>
  <c r="H207" i="2"/>
  <c r="H208" i="2"/>
  <c r="H210" i="2"/>
  <c r="H170" i="2"/>
  <c r="H171" i="2"/>
  <c r="H172" i="2"/>
  <c r="H173" i="2"/>
  <c r="H174" i="2"/>
  <c r="H175" i="2"/>
  <c r="H176" i="2"/>
  <c r="H178" i="2"/>
  <c r="H179" i="2"/>
  <c r="H180" i="2"/>
  <c r="H181" i="2"/>
  <c r="H182" i="2"/>
  <c r="H183" i="2"/>
  <c r="H184" i="2"/>
  <c r="H185" i="2"/>
  <c r="H186" i="2"/>
  <c r="H187" i="2"/>
  <c r="H189" i="2"/>
  <c r="H190" i="2"/>
  <c r="H169"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15" i="2"/>
  <c r="H62" i="2"/>
  <c r="H63" i="2"/>
  <c r="H64" i="2"/>
  <c r="H65" i="2"/>
  <c r="H66" i="2"/>
  <c r="H67" i="2"/>
  <c r="H68" i="2"/>
  <c r="H69" i="2"/>
  <c r="H70" i="2"/>
  <c r="H71" i="2"/>
  <c r="H72" i="2"/>
  <c r="H73" i="2"/>
  <c r="H74" i="2"/>
  <c r="H75" i="2"/>
  <c r="H76" i="2"/>
  <c r="H77" i="2"/>
  <c r="H78" i="2"/>
  <c r="H79" i="2"/>
  <c r="H80" i="2"/>
  <c r="H81" i="2"/>
  <c r="H82" i="2"/>
  <c r="H84" i="2"/>
  <c r="H85" i="2"/>
  <c r="H86" i="2"/>
  <c r="H87" i="2"/>
  <c r="H88" i="2"/>
  <c r="H89" i="2"/>
  <c r="H90" i="2"/>
  <c r="H91" i="2"/>
  <c r="H92" i="2"/>
  <c r="H93" i="2"/>
  <c r="H94" i="2"/>
  <c r="H95" i="2"/>
  <c r="H96" i="2"/>
  <c r="H97" i="2"/>
  <c r="H98" i="2"/>
  <c r="H99" i="2"/>
  <c r="H100" i="2"/>
  <c r="H101" i="2"/>
  <c r="H102" i="2"/>
  <c r="H61" i="2"/>
  <c r="H49" i="2"/>
  <c r="H48" i="2"/>
  <c r="H47" i="2"/>
  <c r="H26" i="2"/>
  <c r="H25" i="2"/>
  <c r="H24" i="2"/>
  <c r="H23" i="2"/>
  <c r="H22" i="2"/>
  <c r="H21" i="2"/>
  <c r="H20" i="2"/>
  <c r="H19" i="2"/>
  <c r="H18" i="2"/>
  <c r="H17" i="2"/>
  <c r="H16" i="2"/>
  <c r="H15" i="2"/>
  <c r="H14" i="2"/>
  <c r="H13" i="2"/>
  <c r="H12" i="2"/>
  <c r="H10" i="2"/>
  <c r="AA21" i="3" l="1"/>
  <c r="D42" i="3" s="1"/>
  <c r="H45" i="2" s="1"/>
  <c r="AA20" i="3"/>
  <c r="D41" i="3" s="1"/>
  <c r="H44" i="2" s="1"/>
  <c r="AA19" i="3"/>
  <c r="D40" i="3" s="1"/>
  <c r="H43" i="2" s="1"/>
  <c r="AA18" i="3"/>
  <c r="D39" i="3" s="1"/>
  <c r="H42" i="2" s="1"/>
  <c r="AA17" i="3"/>
  <c r="D38" i="3" s="1"/>
  <c r="H41" i="2" s="1"/>
  <c r="AA16" i="3"/>
  <c r="D37" i="3" s="1"/>
  <c r="H40" i="2" s="1"/>
  <c r="AA15" i="3"/>
  <c r="D36" i="3" s="1"/>
  <c r="H39" i="2" s="1"/>
  <c r="AA14" i="3"/>
  <c r="D35" i="3" s="1"/>
  <c r="H38" i="2" s="1"/>
  <c r="AA13" i="3"/>
  <c r="D34" i="3" s="1"/>
  <c r="H37" i="2" s="1"/>
  <c r="AA12" i="3"/>
  <c r="D33" i="3" s="1"/>
  <c r="H36" i="2" s="1"/>
  <c r="AA11" i="3"/>
  <c r="D32" i="3" s="1"/>
  <c r="H35" i="2" s="1"/>
  <c r="AA10" i="3"/>
  <c r="D31" i="3" s="1"/>
  <c r="H34" i="2" s="1"/>
  <c r="AA9" i="3"/>
  <c r="D30" i="3" s="1"/>
  <c r="H33" i="2" s="1"/>
  <c r="AA8" i="3"/>
  <c r="D29" i="3" s="1"/>
  <c r="H32" i="2" s="1"/>
  <c r="AA7" i="3"/>
  <c r="D28" i="3" s="1"/>
  <c r="H31" i="2" s="1"/>
  <c r="AA6" i="3"/>
  <c r="D27" i="3" s="1"/>
  <c r="H30" i="2" s="1"/>
  <c r="AA5" i="3"/>
  <c r="D26" i="3" s="1"/>
  <c r="H29" i="2" s="1"/>
  <c r="AA4" i="3"/>
  <c r="D25" i="3" s="1"/>
  <c r="H28" i="2" s="1"/>
  <c r="H339" i="2" s="1"/>
  <c r="B6" i="2" l="1"/>
  <c r="D5" i="2" s="1"/>
</calcChain>
</file>

<file path=xl/sharedStrings.xml><?xml version="1.0" encoding="utf-8"?>
<sst xmlns="http://schemas.openxmlformats.org/spreadsheetml/2006/main" count="1654" uniqueCount="869">
  <si>
    <r>
      <t>This sheet shows the global warming potentials used to compute CO</t>
    </r>
    <r>
      <rPr>
        <vertAlign val="subscript"/>
        <sz val="11"/>
        <color indexed="8"/>
        <rFont val="Times New Roman"/>
        <family val="1"/>
      </rPr>
      <t>2</t>
    </r>
    <r>
      <rPr>
        <sz val="11"/>
        <color indexed="8"/>
        <rFont val="Times New Roman"/>
        <family val="1"/>
      </rPr>
      <t>e based on Table A-1 of 40 CFR Part 98, Subpart A, as amended on December 11, 2014 (79 FR 73749), and effective January 1, 2015.</t>
    </r>
  </si>
  <si>
    <t>Blend Composition</t>
  </si>
  <si>
    <t>Name</t>
  </si>
  <si>
    <t>CAS #</t>
  </si>
  <si>
    <t>Chemical formula</t>
  </si>
  <si>
    <t>Global warming potential (100 yr.)</t>
  </si>
  <si>
    <t>Blend</t>
  </si>
  <si>
    <t>HCFC-22</t>
  </si>
  <si>
    <t>HCFC-124</t>
  </si>
  <si>
    <t>HFC-23</t>
  </si>
  <si>
    <t>HFC-32</t>
  </si>
  <si>
    <t>HFC-125</t>
  </si>
  <si>
    <t>HFC-134a</t>
  </si>
  <si>
    <t>HFC-143a</t>
  </si>
  <si>
    <t>HFC-152a</t>
  </si>
  <si>
    <t>PFC-116</t>
  </si>
  <si>
    <t>HC-600a</t>
  </si>
  <si>
    <t>Blend GWP</t>
  </si>
  <si>
    <t>HFE–338mmz1</t>
  </si>
  <si>
    <t>26103–08–2</t>
  </si>
  <si>
    <t>b</t>
  </si>
  <si>
    <t>HFC–1141; VF</t>
  </si>
  <si>
    <t>75–02–5</t>
  </si>
  <si>
    <r>
      <t>C</t>
    </r>
    <r>
      <rPr>
        <vertAlign val="subscript"/>
        <sz val="12"/>
        <color indexed="8"/>
        <rFont val="Times New Roman"/>
        <family val="1"/>
      </rPr>
      <t>2</t>
    </r>
    <r>
      <rPr>
        <sz val="12"/>
        <color indexed="8"/>
        <rFont val="Times New Roman"/>
        <family val="1"/>
      </rPr>
      <t>H</t>
    </r>
    <r>
      <rPr>
        <vertAlign val="subscript"/>
        <sz val="12"/>
        <color indexed="8"/>
        <rFont val="Times New Roman"/>
        <family val="1"/>
      </rPr>
      <t>3</t>
    </r>
    <r>
      <rPr>
        <sz val="12"/>
        <color indexed="8"/>
        <rFont val="Times New Roman"/>
        <family val="1"/>
      </rPr>
      <t>F, CH</t>
    </r>
    <r>
      <rPr>
        <vertAlign val="subscript"/>
        <sz val="12"/>
        <color indexed="8"/>
        <rFont val="Times New Roman"/>
        <family val="1"/>
      </rPr>
      <t>2</t>
    </r>
    <r>
      <rPr>
        <sz val="12"/>
        <color indexed="8"/>
        <rFont val="Times New Roman"/>
        <family val="1"/>
      </rPr>
      <t>=CHF</t>
    </r>
  </si>
  <si>
    <t>401A</t>
  </si>
  <si>
    <t>a</t>
  </si>
  <si>
    <t>HFE–338pcc13 (HG–01)</t>
  </si>
  <si>
    <t>188690–78–0</t>
  </si>
  <si>
    <t>(E)–HFC–1225ye</t>
  </si>
  <si>
    <t>5595–10–8</t>
  </si>
  <si>
    <r>
      <t>CF</t>
    </r>
    <r>
      <rPr>
        <vertAlign val="subscript"/>
        <sz val="12"/>
        <color indexed="8"/>
        <rFont val="Times New Roman"/>
        <family val="1"/>
      </rPr>
      <t>3</t>
    </r>
    <r>
      <rPr>
        <sz val="12"/>
        <color indexed="8"/>
        <rFont val="Times New Roman"/>
        <family val="1"/>
      </rPr>
      <t>CF=CHF(E)</t>
    </r>
  </si>
  <si>
    <t>401B</t>
  </si>
  <si>
    <t>HFE–347mcc3 (HFE–7000)</t>
  </si>
  <si>
    <t>375–03–1</t>
  </si>
  <si>
    <t>(Z)–HFC–1225ye</t>
  </si>
  <si>
    <t>5528–43–8</t>
  </si>
  <si>
    <r>
      <t>CF</t>
    </r>
    <r>
      <rPr>
        <vertAlign val="subscript"/>
        <sz val="12"/>
        <color indexed="8"/>
        <rFont val="Times New Roman"/>
        <family val="1"/>
      </rPr>
      <t>3</t>
    </r>
    <r>
      <rPr>
        <sz val="12"/>
        <color indexed="8"/>
        <rFont val="Times New Roman"/>
        <family val="1"/>
      </rPr>
      <t>CF=CHF(Z)</t>
    </r>
  </si>
  <si>
    <t>402A</t>
  </si>
  <si>
    <t>Fully fluorinated GHGs</t>
  </si>
  <si>
    <t>HFE–347mcf2</t>
  </si>
  <si>
    <t>171182–95–9</t>
  </si>
  <si>
    <t>Solstice 1233zd(E)</t>
  </si>
  <si>
    <t>102687–65–0</t>
  </si>
  <si>
    <r>
      <t>C</t>
    </r>
    <r>
      <rPr>
        <vertAlign val="subscript"/>
        <sz val="12"/>
        <color indexed="8"/>
        <rFont val="Times New Roman"/>
        <family val="1"/>
      </rPr>
      <t>3</t>
    </r>
    <r>
      <rPr>
        <sz val="12"/>
        <color indexed="8"/>
        <rFont val="Times New Roman"/>
        <family val="1"/>
      </rPr>
      <t>H</t>
    </r>
    <r>
      <rPr>
        <vertAlign val="subscript"/>
        <sz val="12"/>
        <color indexed="8"/>
        <rFont val="Times New Roman"/>
        <family val="1"/>
      </rPr>
      <t>2</t>
    </r>
    <r>
      <rPr>
        <sz val="12"/>
        <color indexed="8"/>
        <rFont val="Times New Roman"/>
        <family val="1"/>
      </rPr>
      <t>ClF</t>
    </r>
    <r>
      <rPr>
        <vertAlign val="subscript"/>
        <sz val="12"/>
        <color indexed="8"/>
        <rFont val="Times New Roman"/>
        <family val="1"/>
      </rPr>
      <t>3</t>
    </r>
    <r>
      <rPr>
        <sz val="12"/>
        <color indexed="8"/>
        <rFont val="Times New Roman"/>
        <family val="1"/>
      </rPr>
      <t>; CHCl=CHCF</t>
    </r>
    <r>
      <rPr>
        <vertAlign val="subscript"/>
        <sz val="12"/>
        <color indexed="8"/>
        <rFont val="Times New Roman"/>
        <family val="1"/>
      </rPr>
      <t>3</t>
    </r>
  </si>
  <si>
    <t>402B</t>
  </si>
  <si>
    <t>Sulfur hexafluoride</t>
  </si>
  <si>
    <t>2551–62–4</t>
  </si>
  <si>
    <r>
      <t>SF</t>
    </r>
    <r>
      <rPr>
        <vertAlign val="subscript"/>
        <sz val="11"/>
        <color indexed="8"/>
        <rFont val="Times New Roman"/>
        <family val="1"/>
      </rPr>
      <t>6</t>
    </r>
  </si>
  <si>
    <t>HFE–347mmy1</t>
  </si>
  <si>
    <t>22052–84–2</t>
  </si>
  <si>
    <t>HFC–1234yf; HFO–1234yf</t>
  </si>
  <si>
    <t>754–12–1</t>
  </si>
  <si>
    <r>
      <t>C</t>
    </r>
    <r>
      <rPr>
        <vertAlign val="subscript"/>
        <sz val="12"/>
        <color indexed="8"/>
        <rFont val="Times New Roman"/>
        <family val="1"/>
      </rPr>
      <t>3</t>
    </r>
    <r>
      <rPr>
        <sz val="12"/>
        <color indexed="8"/>
        <rFont val="Times New Roman"/>
        <family val="1"/>
      </rPr>
      <t>H</t>
    </r>
    <r>
      <rPr>
        <vertAlign val="subscript"/>
        <sz val="12"/>
        <color indexed="8"/>
        <rFont val="Times New Roman"/>
        <family val="1"/>
      </rPr>
      <t>2</t>
    </r>
    <r>
      <rPr>
        <sz val="12"/>
        <color indexed="8"/>
        <rFont val="Times New Roman"/>
        <family val="1"/>
      </rPr>
      <t>F</t>
    </r>
    <r>
      <rPr>
        <vertAlign val="subscript"/>
        <sz val="12"/>
        <color indexed="8"/>
        <rFont val="Times New Roman"/>
        <family val="1"/>
      </rPr>
      <t>4</t>
    </r>
    <r>
      <rPr>
        <sz val="12"/>
        <color indexed="8"/>
        <rFont val="Times New Roman"/>
        <family val="1"/>
      </rPr>
      <t>; CF</t>
    </r>
    <r>
      <rPr>
        <vertAlign val="subscript"/>
        <sz val="12"/>
        <color indexed="8"/>
        <rFont val="Times New Roman"/>
        <family val="1"/>
      </rPr>
      <t>3</t>
    </r>
    <r>
      <rPr>
        <sz val="12"/>
        <color indexed="8"/>
        <rFont val="Times New Roman"/>
        <family val="1"/>
      </rPr>
      <t>CF=CH</t>
    </r>
    <r>
      <rPr>
        <vertAlign val="subscript"/>
        <sz val="12"/>
        <color indexed="8"/>
        <rFont val="Times New Roman"/>
        <family val="1"/>
      </rPr>
      <t>2</t>
    </r>
  </si>
  <si>
    <t>404A</t>
  </si>
  <si>
    <t>Trifluoromethyl sulphur pentafluoride</t>
  </si>
  <si>
    <t>373–80–8</t>
  </si>
  <si>
    <r>
      <t>SF</t>
    </r>
    <r>
      <rPr>
        <vertAlign val="subscript"/>
        <sz val="11"/>
        <color indexed="8"/>
        <rFont val="Times New Roman"/>
        <family val="1"/>
      </rPr>
      <t>5</t>
    </r>
    <r>
      <rPr>
        <sz val="11"/>
        <color indexed="8"/>
        <rFont val="Times New Roman"/>
        <family val="1"/>
      </rPr>
      <t>CF</t>
    </r>
    <r>
      <rPr>
        <vertAlign val="subscript"/>
        <sz val="11"/>
        <color indexed="8"/>
        <rFont val="Times New Roman"/>
        <family val="1"/>
      </rPr>
      <t>3</t>
    </r>
  </si>
  <si>
    <t>HFE–347mmz1 (Sevoflurane)</t>
  </si>
  <si>
    <t>28523–86–6</t>
  </si>
  <si>
    <t>HFC–1234ze(E)</t>
  </si>
  <si>
    <t>1645–83–6</t>
  </si>
  <si>
    <r>
      <t>C</t>
    </r>
    <r>
      <rPr>
        <vertAlign val="subscript"/>
        <sz val="12"/>
        <color indexed="8"/>
        <rFont val="Times New Roman"/>
        <family val="1"/>
      </rPr>
      <t>3</t>
    </r>
    <r>
      <rPr>
        <sz val="12"/>
        <color indexed="8"/>
        <rFont val="Times New Roman"/>
        <family val="1"/>
      </rPr>
      <t>H</t>
    </r>
    <r>
      <rPr>
        <vertAlign val="subscript"/>
        <sz val="12"/>
        <color indexed="8"/>
        <rFont val="Times New Roman"/>
        <family val="1"/>
      </rPr>
      <t>2</t>
    </r>
    <r>
      <rPr>
        <sz val="12"/>
        <color indexed="8"/>
        <rFont val="Times New Roman"/>
        <family val="1"/>
      </rPr>
      <t>F</t>
    </r>
    <r>
      <rPr>
        <vertAlign val="subscript"/>
        <sz val="12"/>
        <color indexed="8"/>
        <rFont val="Times New Roman"/>
        <family val="1"/>
      </rPr>
      <t>4</t>
    </r>
    <r>
      <rPr>
        <sz val="12"/>
        <color indexed="8"/>
        <rFont val="Times New Roman"/>
        <family val="1"/>
      </rPr>
      <t>; trans–CF</t>
    </r>
    <r>
      <rPr>
        <vertAlign val="subscript"/>
        <sz val="12"/>
        <color indexed="8"/>
        <rFont val="Times New Roman"/>
        <family val="1"/>
      </rPr>
      <t>3</t>
    </r>
    <r>
      <rPr>
        <sz val="12"/>
        <color indexed="8"/>
        <rFont val="Times New Roman"/>
        <family val="1"/>
      </rPr>
      <t>CH=CHF</t>
    </r>
  </si>
  <si>
    <t>407A</t>
  </si>
  <si>
    <t>Nitrogen trifluoride</t>
  </si>
  <si>
    <t>7783–54–2</t>
  </si>
  <si>
    <r>
      <t>NF</t>
    </r>
    <r>
      <rPr>
        <vertAlign val="subscript"/>
        <sz val="11"/>
        <color indexed="8"/>
        <rFont val="Times New Roman"/>
        <family val="1"/>
      </rPr>
      <t>3</t>
    </r>
  </si>
  <si>
    <t>HFE–347pcf2</t>
  </si>
  <si>
    <t>406–78–0</t>
  </si>
  <si>
    <t>HFC–1234ze(Z)</t>
  </si>
  <si>
    <t>29118–25–0</t>
  </si>
  <si>
    <r>
      <t>C</t>
    </r>
    <r>
      <rPr>
        <vertAlign val="subscript"/>
        <sz val="12"/>
        <color indexed="8"/>
        <rFont val="Times New Roman"/>
        <family val="1"/>
      </rPr>
      <t>3</t>
    </r>
    <r>
      <rPr>
        <sz val="12"/>
        <color indexed="8"/>
        <rFont val="Times New Roman"/>
        <family val="1"/>
      </rPr>
      <t>H</t>
    </r>
    <r>
      <rPr>
        <vertAlign val="subscript"/>
        <sz val="12"/>
        <color indexed="8"/>
        <rFont val="Times New Roman"/>
        <family val="1"/>
      </rPr>
      <t>2</t>
    </r>
    <r>
      <rPr>
        <sz val="12"/>
        <color indexed="8"/>
        <rFont val="Times New Roman"/>
        <family val="1"/>
      </rPr>
      <t>F</t>
    </r>
    <r>
      <rPr>
        <vertAlign val="subscript"/>
        <sz val="12"/>
        <color indexed="8"/>
        <rFont val="Times New Roman"/>
        <family val="1"/>
      </rPr>
      <t>4</t>
    </r>
    <r>
      <rPr>
        <sz val="12"/>
        <color indexed="8"/>
        <rFont val="Times New Roman"/>
        <family val="1"/>
      </rPr>
      <t>; cis–CF3CH=CHF; CF3CH=CHF</t>
    </r>
  </si>
  <si>
    <t>407C</t>
  </si>
  <si>
    <t>PFC–14 (Perfluoromethane)</t>
  </si>
  <si>
    <t>75–73–0</t>
  </si>
  <si>
    <r>
      <t>CF</t>
    </r>
    <r>
      <rPr>
        <vertAlign val="subscript"/>
        <sz val="11"/>
        <color indexed="8"/>
        <rFont val="Times New Roman"/>
        <family val="1"/>
      </rPr>
      <t>4</t>
    </r>
  </si>
  <si>
    <t>HFE–356mec3</t>
  </si>
  <si>
    <t>382–34–3</t>
  </si>
  <si>
    <t>HFC–1243zf; TFP</t>
  </si>
  <si>
    <t>677–21–4</t>
  </si>
  <si>
    <r>
      <t>C</t>
    </r>
    <r>
      <rPr>
        <vertAlign val="subscript"/>
        <sz val="12"/>
        <color indexed="8"/>
        <rFont val="Times New Roman"/>
        <family val="1"/>
      </rPr>
      <t>3</t>
    </r>
    <r>
      <rPr>
        <sz val="12"/>
        <color indexed="8"/>
        <rFont val="Times New Roman"/>
        <family val="1"/>
      </rPr>
      <t>H</t>
    </r>
    <r>
      <rPr>
        <vertAlign val="subscript"/>
        <sz val="12"/>
        <color indexed="8"/>
        <rFont val="Times New Roman"/>
        <family val="1"/>
      </rPr>
      <t>3</t>
    </r>
    <r>
      <rPr>
        <sz val="12"/>
        <color indexed="8"/>
        <rFont val="Times New Roman"/>
        <family val="1"/>
      </rPr>
      <t>F</t>
    </r>
    <r>
      <rPr>
        <vertAlign val="subscript"/>
        <sz val="12"/>
        <color indexed="8"/>
        <rFont val="Times New Roman"/>
        <family val="1"/>
      </rPr>
      <t>3</t>
    </r>
    <r>
      <rPr>
        <sz val="12"/>
        <color indexed="8"/>
        <rFont val="Times New Roman"/>
        <family val="1"/>
      </rPr>
      <t xml:space="preserve"> , CF</t>
    </r>
    <r>
      <rPr>
        <vertAlign val="subscript"/>
        <sz val="12"/>
        <color indexed="8"/>
        <rFont val="Times New Roman"/>
        <family val="1"/>
      </rPr>
      <t>3</t>
    </r>
    <r>
      <rPr>
        <sz val="12"/>
        <color indexed="8"/>
        <rFont val="Times New Roman"/>
        <family val="1"/>
      </rPr>
      <t>CH=CH</t>
    </r>
    <r>
      <rPr>
        <vertAlign val="subscript"/>
        <sz val="12"/>
        <color indexed="8"/>
        <rFont val="Times New Roman"/>
        <family val="1"/>
      </rPr>
      <t>2</t>
    </r>
  </si>
  <si>
    <t>407F</t>
  </si>
  <si>
    <t>PFC–116 (Perfluoroethane)</t>
  </si>
  <si>
    <t>76–16–4</t>
  </si>
  <si>
    <r>
      <t>C</t>
    </r>
    <r>
      <rPr>
        <vertAlign val="subscript"/>
        <sz val="11"/>
        <color indexed="8"/>
        <rFont val="Times New Roman"/>
        <family val="1"/>
      </rPr>
      <t>2</t>
    </r>
    <r>
      <rPr>
        <sz val="11"/>
        <color indexed="8"/>
        <rFont val="Times New Roman"/>
        <family val="1"/>
      </rPr>
      <t>F</t>
    </r>
    <r>
      <rPr>
        <vertAlign val="subscript"/>
        <sz val="11"/>
        <color indexed="8"/>
        <rFont val="Times New Roman"/>
        <family val="1"/>
      </rPr>
      <t>6</t>
    </r>
  </si>
  <si>
    <t>HFE–356mff2</t>
  </si>
  <si>
    <t>333–36–8</t>
  </si>
  <si>
    <t>(Z)–HFC–1336</t>
  </si>
  <si>
    <t>692–49–9</t>
  </si>
  <si>
    <r>
      <t>CF</t>
    </r>
    <r>
      <rPr>
        <vertAlign val="subscript"/>
        <sz val="12"/>
        <color indexed="8"/>
        <rFont val="Times New Roman"/>
        <family val="1"/>
      </rPr>
      <t>3</t>
    </r>
    <r>
      <rPr>
        <sz val="12"/>
        <color indexed="8"/>
        <rFont val="Times New Roman"/>
        <family val="1"/>
      </rPr>
      <t>CH=CHCF</t>
    </r>
    <r>
      <rPr>
        <vertAlign val="subscript"/>
        <sz val="12"/>
        <color indexed="8"/>
        <rFont val="Times New Roman"/>
        <family val="1"/>
      </rPr>
      <t>3</t>
    </r>
    <r>
      <rPr>
        <sz val="12"/>
        <color indexed="8"/>
        <rFont val="Times New Roman"/>
        <family val="1"/>
      </rPr>
      <t>(Z)</t>
    </r>
  </si>
  <si>
    <t>408A</t>
  </si>
  <si>
    <t>PFC–218 (Perfluoropropane)</t>
  </si>
  <si>
    <t>76–19–7</t>
  </si>
  <si>
    <r>
      <t>C</t>
    </r>
    <r>
      <rPr>
        <vertAlign val="subscript"/>
        <sz val="11"/>
        <color indexed="8"/>
        <rFont val="Times New Roman"/>
        <family val="1"/>
      </rPr>
      <t>3</t>
    </r>
    <r>
      <rPr>
        <sz val="11"/>
        <color indexed="8"/>
        <rFont val="Times New Roman"/>
        <family val="1"/>
      </rPr>
      <t>F</t>
    </r>
    <r>
      <rPr>
        <vertAlign val="subscript"/>
        <sz val="11"/>
        <color indexed="8"/>
        <rFont val="Times New Roman"/>
        <family val="1"/>
      </rPr>
      <t>8</t>
    </r>
  </si>
  <si>
    <t>HFE–356mmz1</t>
  </si>
  <si>
    <t>13171–18–1</t>
  </si>
  <si>
    <t>HFC–1345zfc</t>
  </si>
  <si>
    <t>374–27–6</t>
  </si>
  <si>
    <r>
      <t>C</t>
    </r>
    <r>
      <rPr>
        <vertAlign val="subscript"/>
        <sz val="12"/>
        <color indexed="8"/>
        <rFont val="Times New Roman"/>
        <family val="1"/>
      </rPr>
      <t>2</t>
    </r>
    <r>
      <rPr>
        <sz val="12"/>
        <color indexed="8"/>
        <rFont val="Times New Roman"/>
        <family val="1"/>
      </rPr>
      <t>F</t>
    </r>
    <r>
      <rPr>
        <vertAlign val="subscript"/>
        <sz val="12"/>
        <color indexed="8"/>
        <rFont val="Times New Roman"/>
        <family val="1"/>
      </rPr>
      <t>5</t>
    </r>
    <r>
      <rPr>
        <sz val="12"/>
        <color indexed="8"/>
        <rFont val="Times New Roman"/>
        <family val="1"/>
      </rPr>
      <t>CH=CH</t>
    </r>
    <r>
      <rPr>
        <vertAlign val="subscript"/>
        <sz val="12"/>
        <color indexed="8"/>
        <rFont val="Times New Roman"/>
        <family val="1"/>
      </rPr>
      <t>2</t>
    </r>
  </si>
  <si>
    <t>410A</t>
  </si>
  <si>
    <t>Perfluorocyclopropane</t>
  </si>
  <si>
    <t>931–91–9</t>
  </si>
  <si>
    <r>
      <t>C–C</t>
    </r>
    <r>
      <rPr>
        <vertAlign val="subscript"/>
        <sz val="11"/>
        <color indexed="8"/>
        <rFont val="Times New Roman"/>
        <family val="1"/>
      </rPr>
      <t>3</t>
    </r>
    <r>
      <rPr>
        <sz val="11"/>
        <color indexed="8"/>
        <rFont val="Times New Roman"/>
        <family val="1"/>
      </rPr>
      <t>F</t>
    </r>
    <r>
      <rPr>
        <vertAlign val="subscript"/>
        <sz val="11"/>
        <color indexed="8"/>
        <rFont val="Times New Roman"/>
        <family val="1"/>
      </rPr>
      <t>6</t>
    </r>
  </si>
  <si>
    <t>HFE–356pcc3</t>
  </si>
  <si>
    <t>160620–20–2</t>
  </si>
  <si>
    <t>Capstone 42–U</t>
  </si>
  <si>
    <t>19430–93–4</t>
  </si>
  <si>
    <r>
      <t>C</t>
    </r>
    <r>
      <rPr>
        <vertAlign val="subscript"/>
        <sz val="12"/>
        <color indexed="8"/>
        <rFont val="Times New Roman"/>
        <family val="1"/>
      </rPr>
      <t>6</t>
    </r>
    <r>
      <rPr>
        <sz val="12"/>
        <color indexed="8"/>
        <rFont val="Times New Roman"/>
        <family val="1"/>
      </rPr>
      <t>H</t>
    </r>
    <r>
      <rPr>
        <vertAlign val="subscript"/>
        <sz val="12"/>
        <color indexed="8"/>
        <rFont val="Times New Roman"/>
        <family val="1"/>
      </rPr>
      <t>3</t>
    </r>
    <r>
      <rPr>
        <sz val="12"/>
        <color indexed="8"/>
        <rFont val="Times New Roman"/>
        <family val="1"/>
      </rPr>
      <t>F</t>
    </r>
    <r>
      <rPr>
        <vertAlign val="subscript"/>
        <sz val="12"/>
        <color indexed="8"/>
        <rFont val="Times New Roman"/>
        <family val="1"/>
      </rPr>
      <t>9</t>
    </r>
    <r>
      <rPr>
        <sz val="12"/>
        <color indexed="8"/>
        <rFont val="Times New Roman"/>
        <family val="1"/>
      </rPr>
      <t>, CF</t>
    </r>
    <r>
      <rPr>
        <vertAlign val="subscript"/>
        <sz val="12"/>
        <color indexed="8"/>
        <rFont val="Times New Roman"/>
        <family val="1"/>
      </rPr>
      <t>3</t>
    </r>
    <r>
      <rPr>
        <sz val="12"/>
        <color indexed="8"/>
        <rFont val="Times New Roman"/>
        <family val="1"/>
      </rPr>
      <t>(CF</t>
    </r>
    <r>
      <rPr>
        <vertAlign val="subscript"/>
        <sz val="12"/>
        <color indexed="8"/>
        <rFont val="Times New Roman"/>
        <family val="1"/>
      </rPr>
      <t>2</t>
    </r>
    <r>
      <rPr>
        <sz val="12"/>
        <color indexed="8"/>
        <rFont val="Times New Roman"/>
        <family val="1"/>
      </rPr>
      <t>)</t>
    </r>
    <r>
      <rPr>
        <vertAlign val="subscript"/>
        <sz val="12"/>
        <color indexed="8"/>
        <rFont val="Times New Roman"/>
        <family val="1"/>
      </rPr>
      <t>3</t>
    </r>
    <r>
      <rPr>
        <sz val="12"/>
        <color indexed="8"/>
        <rFont val="Times New Roman"/>
        <family val="1"/>
      </rPr>
      <t>CH=CH</t>
    </r>
    <r>
      <rPr>
        <vertAlign val="subscript"/>
        <sz val="12"/>
        <color indexed="8"/>
        <rFont val="Times New Roman"/>
        <family val="1"/>
      </rPr>
      <t>2</t>
    </r>
  </si>
  <si>
    <t>422A</t>
  </si>
  <si>
    <t>PFC–3–1–10 (Perfluorobutane)</t>
  </si>
  <si>
    <t>355–25–9</t>
  </si>
  <si>
    <r>
      <t>C</t>
    </r>
    <r>
      <rPr>
        <vertAlign val="subscript"/>
        <sz val="11"/>
        <color indexed="8"/>
        <rFont val="Times New Roman"/>
        <family val="1"/>
      </rPr>
      <t>4</t>
    </r>
    <r>
      <rPr>
        <sz val="11"/>
        <color indexed="8"/>
        <rFont val="Times New Roman"/>
        <family val="1"/>
      </rPr>
      <t>F</t>
    </r>
    <r>
      <rPr>
        <vertAlign val="subscript"/>
        <sz val="11"/>
        <color indexed="8"/>
        <rFont val="Times New Roman"/>
        <family val="1"/>
      </rPr>
      <t>10</t>
    </r>
  </si>
  <si>
    <t>HFE–356pcf2</t>
  </si>
  <si>
    <t>50807–77–7</t>
  </si>
  <si>
    <t>Capstone 62–U</t>
  </si>
  <si>
    <t>25291–17–2</t>
  </si>
  <si>
    <r>
      <t>C</t>
    </r>
    <r>
      <rPr>
        <vertAlign val="subscript"/>
        <sz val="12"/>
        <color indexed="8"/>
        <rFont val="Times New Roman"/>
        <family val="1"/>
      </rPr>
      <t>8</t>
    </r>
    <r>
      <rPr>
        <sz val="12"/>
        <color indexed="8"/>
        <rFont val="Times New Roman"/>
        <family val="1"/>
      </rPr>
      <t>H</t>
    </r>
    <r>
      <rPr>
        <vertAlign val="subscript"/>
        <sz val="12"/>
        <color indexed="8"/>
        <rFont val="Times New Roman"/>
        <family val="1"/>
      </rPr>
      <t>3</t>
    </r>
    <r>
      <rPr>
        <sz val="12"/>
        <color indexed="8"/>
        <rFont val="Times New Roman"/>
        <family val="1"/>
      </rPr>
      <t>F</t>
    </r>
    <r>
      <rPr>
        <vertAlign val="subscript"/>
        <sz val="12"/>
        <color indexed="8"/>
        <rFont val="Times New Roman"/>
        <family val="1"/>
      </rPr>
      <t>13</t>
    </r>
    <r>
      <rPr>
        <sz val="12"/>
        <color indexed="8"/>
        <rFont val="Times New Roman"/>
        <family val="1"/>
      </rPr>
      <t>, CF</t>
    </r>
    <r>
      <rPr>
        <vertAlign val="subscript"/>
        <sz val="12"/>
        <color indexed="8"/>
        <rFont val="Times New Roman"/>
        <family val="1"/>
      </rPr>
      <t>3</t>
    </r>
    <r>
      <rPr>
        <sz val="12"/>
        <color indexed="8"/>
        <rFont val="Times New Roman"/>
        <family val="1"/>
      </rPr>
      <t>(CF</t>
    </r>
    <r>
      <rPr>
        <vertAlign val="subscript"/>
        <sz val="12"/>
        <color indexed="8"/>
        <rFont val="Times New Roman"/>
        <family val="1"/>
      </rPr>
      <t>2</t>
    </r>
    <r>
      <rPr>
        <sz val="12"/>
        <color indexed="8"/>
        <rFont val="Times New Roman"/>
        <family val="1"/>
      </rPr>
      <t>)</t>
    </r>
    <r>
      <rPr>
        <vertAlign val="subscript"/>
        <sz val="12"/>
        <color indexed="8"/>
        <rFont val="Times New Roman"/>
        <family val="1"/>
      </rPr>
      <t>5</t>
    </r>
    <r>
      <rPr>
        <sz val="12"/>
        <color indexed="8"/>
        <rFont val="Times New Roman"/>
        <family val="1"/>
      </rPr>
      <t>CH=CH</t>
    </r>
    <r>
      <rPr>
        <vertAlign val="subscript"/>
        <sz val="12"/>
        <color indexed="8"/>
        <rFont val="Times New Roman"/>
        <family val="1"/>
      </rPr>
      <t>2</t>
    </r>
  </si>
  <si>
    <t>422B</t>
  </si>
  <si>
    <t>PFC–318 (Perfluorocyclobutane)</t>
  </si>
  <si>
    <t>115–25–3</t>
  </si>
  <si>
    <r>
      <t>C–C</t>
    </r>
    <r>
      <rPr>
        <vertAlign val="subscript"/>
        <sz val="11"/>
        <color indexed="8"/>
        <rFont val="Times New Roman"/>
        <family val="1"/>
      </rPr>
      <t>4</t>
    </r>
    <r>
      <rPr>
        <sz val="11"/>
        <color indexed="8"/>
        <rFont val="Times New Roman"/>
        <family val="1"/>
      </rPr>
      <t>F</t>
    </r>
    <r>
      <rPr>
        <vertAlign val="subscript"/>
        <sz val="11"/>
        <color indexed="8"/>
        <rFont val="Times New Roman"/>
        <family val="1"/>
      </rPr>
      <t>8</t>
    </r>
  </si>
  <si>
    <t>HFE–356pcf3</t>
  </si>
  <si>
    <t>35042–99–0</t>
  </si>
  <si>
    <t>Capstone 82–U</t>
  </si>
  <si>
    <t>21652–58–4</t>
  </si>
  <si>
    <r>
      <t>C</t>
    </r>
    <r>
      <rPr>
        <vertAlign val="subscript"/>
        <sz val="12"/>
        <color indexed="8"/>
        <rFont val="Times New Roman"/>
        <family val="1"/>
      </rPr>
      <t>10</t>
    </r>
    <r>
      <rPr>
        <sz val="12"/>
        <color indexed="8"/>
        <rFont val="Times New Roman"/>
        <family val="1"/>
      </rPr>
      <t>H</t>
    </r>
    <r>
      <rPr>
        <vertAlign val="subscript"/>
        <sz val="12"/>
        <color indexed="8"/>
        <rFont val="Times New Roman"/>
        <family val="1"/>
      </rPr>
      <t>3</t>
    </r>
    <r>
      <rPr>
        <sz val="12"/>
        <color indexed="8"/>
        <rFont val="Times New Roman"/>
        <family val="1"/>
      </rPr>
      <t>F</t>
    </r>
    <r>
      <rPr>
        <vertAlign val="subscript"/>
        <sz val="12"/>
        <color indexed="8"/>
        <rFont val="Times New Roman"/>
        <family val="1"/>
      </rPr>
      <t>17</t>
    </r>
    <r>
      <rPr>
        <sz val="12"/>
        <color indexed="8"/>
        <rFont val="Times New Roman"/>
        <family val="1"/>
      </rPr>
      <t>, CF</t>
    </r>
    <r>
      <rPr>
        <vertAlign val="subscript"/>
        <sz val="12"/>
        <color indexed="8"/>
        <rFont val="Times New Roman"/>
        <family val="1"/>
      </rPr>
      <t>3</t>
    </r>
    <r>
      <rPr>
        <sz val="12"/>
        <color indexed="8"/>
        <rFont val="Times New Roman"/>
        <family val="1"/>
      </rPr>
      <t>(CF</t>
    </r>
    <r>
      <rPr>
        <vertAlign val="subscript"/>
        <sz val="12"/>
        <color indexed="8"/>
        <rFont val="Times New Roman"/>
        <family val="1"/>
      </rPr>
      <t>2</t>
    </r>
    <r>
      <rPr>
        <sz val="12"/>
        <color indexed="8"/>
        <rFont val="Times New Roman"/>
        <family val="1"/>
      </rPr>
      <t>)</t>
    </r>
    <r>
      <rPr>
        <vertAlign val="subscript"/>
        <sz val="12"/>
        <color indexed="8"/>
        <rFont val="Times New Roman"/>
        <family val="1"/>
      </rPr>
      <t>7</t>
    </r>
    <r>
      <rPr>
        <sz val="12"/>
        <color indexed="8"/>
        <rFont val="Times New Roman"/>
        <family val="1"/>
      </rPr>
      <t>CH=CH</t>
    </r>
    <r>
      <rPr>
        <vertAlign val="subscript"/>
        <sz val="12"/>
        <color indexed="8"/>
        <rFont val="Times New Roman"/>
        <family val="1"/>
      </rPr>
      <t>2</t>
    </r>
  </si>
  <si>
    <t>422C</t>
  </si>
  <si>
    <t>PFC–4–1–12 (Perfluoropentane)</t>
  </si>
  <si>
    <t>678–26–2</t>
  </si>
  <si>
    <r>
      <t>C</t>
    </r>
    <r>
      <rPr>
        <vertAlign val="subscript"/>
        <sz val="11"/>
        <color indexed="8"/>
        <rFont val="Times New Roman"/>
        <family val="1"/>
      </rPr>
      <t>5</t>
    </r>
    <r>
      <rPr>
        <sz val="11"/>
        <color indexed="8"/>
        <rFont val="Times New Roman"/>
        <family val="1"/>
      </rPr>
      <t>F</t>
    </r>
    <r>
      <rPr>
        <vertAlign val="subscript"/>
        <sz val="11"/>
        <color indexed="8"/>
        <rFont val="Times New Roman"/>
        <family val="1"/>
      </rPr>
      <t>12</t>
    </r>
  </si>
  <si>
    <t>HFE–365mcf2</t>
  </si>
  <si>
    <t>22052–81–9</t>
  </si>
  <si>
    <t>Unsaturated halogenated ethers</t>
  </si>
  <si>
    <t>422D</t>
  </si>
  <si>
    <t>PFC–5–1–14 (Perfluorohexane, FC–72)</t>
  </si>
  <si>
    <t>355–42–0</t>
  </si>
  <si>
    <r>
      <t>C</t>
    </r>
    <r>
      <rPr>
        <vertAlign val="subscript"/>
        <sz val="11"/>
        <color indexed="8"/>
        <rFont val="Times New Roman"/>
        <family val="1"/>
      </rPr>
      <t>6</t>
    </r>
    <r>
      <rPr>
        <sz val="11"/>
        <color indexed="8"/>
        <rFont val="Times New Roman"/>
        <family val="1"/>
      </rPr>
      <t>F</t>
    </r>
    <r>
      <rPr>
        <vertAlign val="subscript"/>
        <sz val="11"/>
        <color indexed="8"/>
        <rFont val="Times New Roman"/>
        <family val="1"/>
      </rPr>
      <t>14</t>
    </r>
  </si>
  <si>
    <t>HFE–365mcf3</t>
  </si>
  <si>
    <t>378–16–5</t>
  </si>
  <si>
    <t>PMVE; HFE–216</t>
  </si>
  <si>
    <t>1187–93–5</t>
  </si>
  <si>
    <r>
      <t>CF</t>
    </r>
    <r>
      <rPr>
        <vertAlign val="subscript"/>
        <sz val="12"/>
        <color indexed="8"/>
        <rFont val="Times New Roman"/>
        <family val="1"/>
      </rPr>
      <t>3</t>
    </r>
    <r>
      <rPr>
        <sz val="12"/>
        <color indexed="8"/>
        <rFont val="Times New Roman"/>
        <family val="1"/>
      </rPr>
      <t>OCF = CF</t>
    </r>
    <r>
      <rPr>
        <vertAlign val="subscript"/>
        <sz val="12"/>
        <color indexed="8"/>
        <rFont val="Times New Roman"/>
        <family val="1"/>
      </rPr>
      <t>2</t>
    </r>
  </si>
  <si>
    <t>427A</t>
  </si>
  <si>
    <t>PFC–6–1–12</t>
  </si>
  <si>
    <t>335–57–9</t>
  </si>
  <si>
    <r>
      <t>C</t>
    </r>
    <r>
      <rPr>
        <vertAlign val="subscript"/>
        <sz val="11"/>
        <color indexed="8"/>
        <rFont val="Times New Roman"/>
        <family val="1"/>
      </rPr>
      <t>7</t>
    </r>
    <r>
      <rPr>
        <sz val="11"/>
        <color indexed="8"/>
        <rFont val="Times New Roman"/>
        <family val="1"/>
      </rPr>
      <t>F</t>
    </r>
    <r>
      <rPr>
        <vertAlign val="subscript"/>
        <sz val="11"/>
        <color indexed="8"/>
        <rFont val="Times New Roman"/>
        <family val="1"/>
      </rPr>
      <t>16</t>
    </r>
    <r>
      <rPr>
        <sz val="11"/>
        <color indexed="8"/>
        <rFont val="Times New Roman"/>
        <family val="1"/>
      </rPr>
      <t>; CF</t>
    </r>
    <r>
      <rPr>
        <vertAlign val="subscript"/>
        <sz val="11"/>
        <color indexed="8"/>
        <rFont val="Times New Roman"/>
        <family val="1"/>
      </rPr>
      <t>3</t>
    </r>
    <r>
      <rPr>
        <sz val="11"/>
        <color indexed="8"/>
        <rFont val="Times New Roman"/>
        <family val="1"/>
      </rPr>
      <t>(CF</t>
    </r>
    <r>
      <rPr>
        <vertAlign val="subscript"/>
        <sz val="11"/>
        <color indexed="8"/>
        <rFont val="Times New Roman"/>
        <family val="1"/>
      </rPr>
      <t>2</t>
    </r>
    <r>
      <rPr>
        <sz val="11"/>
        <color indexed="8"/>
        <rFont val="Times New Roman"/>
        <family val="1"/>
      </rPr>
      <t>)</t>
    </r>
    <r>
      <rPr>
        <vertAlign val="subscript"/>
        <sz val="11"/>
        <color indexed="8"/>
        <rFont val="Times New Roman"/>
        <family val="1"/>
      </rPr>
      <t>5</t>
    </r>
    <r>
      <rPr>
        <sz val="11"/>
        <color indexed="8"/>
        <rFont val="Times New Roman"/>
        <family val="1"/>
      </rPr>
      <t>CF</t>
    </r>
    <r>
      <rPr>
        <vertAlign val="subscript"/>
        <sz val="11"/>
        <color indexed="8"/>
        <rFont val="Times New Roman"/>
        <family val="1"/>
      </rPr>
      <t>3</t>
    </r>
  </si>
  <si>
    <t>HFE–374pc2</t>
  </si>
  <si>
    <t>512–51–6</t>
  </si>
  <si>
    <t>Fluoroxene</t>
  </si>
  <si>
    <t>406–90–6</t>
  </si>
  <si>
    <r>
      <t>CF</t>
    </r>
    <r>
      <rPr>
        <vertAlign val="subscript"/>
        <sz val="12"/>
        <color indexed="8"/>
        <rFont val="Times New Roman"/>
        <family val="1"/>
      </rPr>
      <t>3</t>
    </r>
    <r>
      <rPr>
        <sz val="12"/>
        <color indexed="8"/>
        <rFont val="Times New Roman"/>
        <family val="1"/>
      </rPr>
      <t>CH</t>
    </r>
    <r>
      <rPr>
        <vertAlign val="subscript"/>
        <sz val="12"/>
        <color indexed="8"/>
        <rFont val="Times New Roman"/>
        <family val="1"/>
      </rPr>
      <t>2</t>
    </r>
    <r>
      <rPr>
        <sz val="12"/>
        <color indexed="8"/>
        <rFont val="Times New Roman"/>
        <family val="1"/>
      </rPr>
      <t>OCH=CH</t>
    </r>
    <r>
      <rPr>
        <vertAlign val="subscript"/>
        <sz val="12"/>
        <color indexed="8"/>
        <rFont val="Times New Roman"/>
        <family val="1"/>
      </rPr>
      <t>2</t>
    </r>
  </si>
  <si>
    <t>507</t>
  </si>
  <si>
    <t>PFC–7–1–18</t>
  </si>
  <si>
    <t>307–34–6</t>
  </si>
  <si>
    <r>
      <t>C</t>
    </r>
    <r>
      <rPr>
        <vertAlign val="subscript"/>
        <sz val="11"/>
        <color indexed="8"/>
        <rFont val="Times New Roman"/>
        <family val="1"/>
      </rPr>
      <t>8</t>
    </r>
    <r>
      <rPr>
        <sz val="11"/>
        <color indexed="8"/>
        <rFont val="Times New Roman"/>
        <family val="1"/>
      </rPr>
      <t>F</t>
    </r>
    <r>
      <rPr>
        <vertAlign val="subscript"/>
        <sz val="11"/>
        <color indexed="8"/>
        <rFont val="Times New Roman"/>
        <family val="1"/>
      </rPr>
      <t>18</t>
    </r>
    <r>
      <rPr>
        <sz val="11"/>
        <color indexed="8"/>
        <rFont val="Times New Roman"/>
        <family val="1"/>
      </rPr>
      <t>; CF</t>
    </r>
    <r>
      <rPr>
        <vertAlign val="subscript"/>
        <sz val="11"/>
        <color indexed="8"/>
        <rFont val="Times New Roman"/>
        <family val="1"/>
      </rPr>
      <t>3</t>
    </r>
    <r>
      <rPr>
        <sz val="11"/>
        <color indexed="8"/>
        <rFont val="Times New Roman"/>
        <family val="1"/>
      </rPr>
      <t>(CF</t>
    </r>
    <r>
      <rPr>
        <vertAlign val="subscript"/>
        <sz val="11"/>
        <color indexed="8"/>
        <rFont val="Times New Roman"/>
        <family val="1"/>
      </rPr>
      <t>2</t>
    </r>
    <r>
      <rPr>
        <sz val="11"/>
        <color indexed="8"/>
        <rFont val="Times New Roman"/>
        <family val="1"/>
      </rPr>
      <t>)</t>
    </r>
    <r>
      <rPr>
        <vertAlign val="subscript"/>
        <sz val="11"/>
        <color indexed="8"/>
        <rFont val="Times New Roman"/>
        <family val="1"/>
      </rPr>
      <t>6</t>
    </r>
    <r>
      <rPr>
        <sz val="11"/>
        <color indexed="8"/>
        <rFont val="Times New Roman"/>
        <family val="1"/>
      </rPr>
      <t>CF</t>
    </r>
    <r>
      <rPr>
        <vertAlign val="subscript"/>
        <sz val="11"/>
        <color indexed="8"/>
        <rFont val="Times New Roman"/>
        <family val="1"/>
      </rPr>
      <t>3</t>
    </r>
  </si>
  <si>
    <t>HFE–43–10pccc (H–Galden 1040x, HG–11)</t>
  </si>
  <si>
    <t>E1730133</t>
  </si>
  <si>
    <t>Fluorinated aldehydes</t>
  </si>
  <si>
    <t>508A</t>
  </si>
  <si>
    <t>PFC–9–1–18</t>
  </si>
  <si>
    <t>306–94–5</t>
  </si>
  <si>
    <r>
      <t>C</t>
    </r>
    <r>
      <rPr>
        <vertAlign val="subscript"/>
        <sz val="11"/>
        <color indexed="8"/>
        <rFont val="Times New Roman"/>
        <family val="1"/>
      </rPr>
      <t>10</t>
    </r>
    <r>
      <rPr>
        <sz val="11"/>
        <color indexed="8"/>
        <rFont val="Times New Roman"/>
        <family val="1"/>
      </rPr>
      <t>F</t>
    </r>
    <r>
      <rPr>
        <vertAlign val="subscript"/>
        <sz val="11"/>
        <color indexed="8"/>
        <rFont val="Times New Roman"/>
        <family val="1"/>
      </rPr>
      <t>18</t>
    </r>
  </si>
  <si>
    <t>HFE–449s1 (HFE–7100) Chemical blend</t>
  </si>
  <si>
    <t>163702–07–6; 163702–08–7</t>
  </si>
  <si>
    <t>c</t>
  </si>
  <si>
    <t>3,3,3–Trifluoro–propanal</t>
  </si>
  <si>
    <t>460–40–2</t>
  </si>
  <si>
    <r>
      <t>CF</t>
    </r>
    <r>
      <rPr>
        <vertAlign val="subscript"/>
        <sz val="12"/>
        <color indexed="8"/>
        <rFont val="Times New Roman"/>
        <family val="1"/>
      </rPr>
      <t>3</t>
    </r>
    <r>
      <rPr>
        <sz val="12"/>
        <color indexed="8"/>
        <rFont val="Times New Roman"/>
        <family val="1"/>
      </rPr>
      <t>CH</t>
    </r>
    <r>
      <rPr>
        <vertAlign val="subscript"/>
        <sz val="12"/>
        <color indexed="8"/>
        <rFont val="Times New Roman"/>
        <family val="1"/>
      </rPr>
      <t>2</t>
    </r>
    <r>
      <rPr>
        <sz val="12"/>
        <color indexed="8"/>
        <rFont val="Times New Roman"/>
        <family val="1"/>
      </rPr>
      <t>CHO</t>
    </r>
  </si>
  <si>
    <t>508B</t>
  </si>
  <si>
    <t>Perfluorodecalin (cis)</t>
  </si>
  <si>
    <t>60433–11–6</t>
  </si>
  <si>
    <r>
      <t>Z–C</t>
    </r>
    <r>
      <rPr>
        <vertAlign val="subscript"/>
        <sz val="11"/>
        <color indexed="8"/>
        <rFont val="Times New Roman"/>
        <family val="1"/>
      </rPr>
      <t>10</t>
    </r>
    <r>
      <rPr>
        <sz val="11"/>
        <color indexed="8"/>
        <rFont val="Times New Roman"/>
        <family val="1"/>
      </rPr>
      <t>F</t>
    </r>
    <r>
      <rPr>
        <vertAlign val="subscript"/>
        <sz val="11"/>
        <color indexed="8"/>
        <rFont val="Times New Roman"/>
        <family val="1"/>
      </rPr>
      <t>18</t>
    </r>
  </si>
  <si>
    <t>HFE–569sf2 (HFE–7200) Chemical blend</t>
  </si>
  <si>
    <t>163702–05–4; 163702–06–5</t>
  </si>
  <si>
    <t>Fluorinated ketones</t>
  </si>
  <si>
    <t>Perfluorodecalin (trans)</t>
  </si>
  <si>
    <t>60433–12–7</t>
  </si>
  <si>
    <r>
      <t>E–C</t>
    </r>
    <r>
      <rPr>
        <vertAlign val="subscript"/>
        <sz val="11"/>
        <color indexed="8"/>
        <rFont val="Times New Roman"/>
        <family val="1"/>
      </rPr>
      <t>10</t>
    </r>
    <r>
      <rPr>
        <sz val="11"/>
        <color indexed="8"/>
        <rFont val="Times New Roman"/>
        <family val="1"/>
      </rPr>
      <t>F</t>
    </r>
    <r>
      <rPr>
        <vertAlign val="subscript"/>
        <sz val="11"/>
        <color indexed="8"/>
        <rFont val="Times New Roman"/>
        <family val="1"/>
      </rPr>
      <t>18</t>
    </r>
  </si>
  <si>
    <t>HG'–01</t>
  </si>
  <si>
    <t>73287–23–7</t>
  </si>
  <si>
    <t>Novec 1230 (perfluoro (2–methyl–3–pentanone))</t>
  </si>
  <si>
    <t>756–13–8</t>
  </si>
  <si>
    <r>
      <t>CF</t>
    </r>
    <r>
      <rPr>
        <vertAlign val="subscript"/>
        <sz val="12"/>
        <color indexed="8"/>
        <rFont val="Times New Roman"/>
        <family val="1"/>
      </rPr>
      <t>3</t>
    </r>
    <r>
      <rPr>
        <sz val="12"/>
        <color indexed="8"/>
        <rFont val="Times New Roman"/>
        <family val="1"/>
      </rPr>
      <t>CF</t>
    </r>
    <r>
      <rPr>
        <vertAlign val="subscript"/>
        <sz val="12"/>
        <color indexed="8"/>
        <rFont val="Times New Roman"/>
        <family val="1"/>
      </rPr>
      <t>2</t>
    </r>
    <r>
      <rPr>
        <sz val="12"/>
        <color indexed="8"/>
        <rFont val="Times New Roman"/>
        <family val="1"/>
      </rPr>
      <t>C(O)CF (CF3)</t>
    </r>
    <r>
      <rPr>
        <vertAlign val="subscript"/>
        <sz val="12"/>
        <color indexed="8"/>
        <rFont val="Times New Roman"/>
        <family val="1"/>
      </rPr>
      <t>2</t>
    </r>
  </si>
  <si>
    <t>Blends</t>
  </si>
  <si>
    <t>HG'–02</t>
  </si>
  <si>
    <t>485399–46–0</t>
  </si>
  <si>
    <t>Fluorotelomer alcohols</t>
  </si>
  <si>
    <t>Blend 401A</t>
  </si>
  <si>
    <t>NA</t>
  </si>
  <si>
    <t>See Blend Composition Table</t>
  </si>
  <si>
    <t>HG–02</t>
  </si>
  <si>
    <t>205367–61–9</t>
  </si>
  <si>
    <t>3,3,4,4,5,5,6,6,7,7,7–Undecafluoroheptan–1–ol</t>
  </si>
  <si>
    <t>185689–57–0</t>
  </si>
  <si>
    <r>
      <t>CF</t>
    </r>
    <r>
      <rPr>
        <vertAlign val="subscript"/>
        <sz val="12"/>
        <color indexed="8"/>
        <rFont val="Times New Roman"/>
        <family val="1"/>
      </rPr>
      <t>3</t>
    </r>
    <r>
      <rPr>
        <sz val="12"/>
        <color indexed="8"/>
        <rFont val="Times New Roman"/>
        <family val="1"/>
      </rPr>
      <t>(CF</t>
    </r>
    <r>
      <rPr>
        <vertAlign val="subscript"/>
        <sz val="12"/>
        <color indexed="8"/>
        <rFont val="Times New Roman"/>
        <family val="1"/>
      </rPr>
      <t>2</t>
    </r>
    <r>
      <rPr>
        <sz val="12"/>
        <color indexed="8"/>
        <rFont val="Times New Roman"/>
        <family val="1"/>
      </rPr>
      <t>)</t>
    </r>
    <r>
      <rPr>
        <vertAlign val="subscript"/>
        <sz val="12"/>
        <color indexed="8"/>
        <rFont val="Times New Roman"/>
        <family val="1"/>
      </rPr>
      <t>4</t>
    </r>
    <r>
      <rPr>
        <sz val="12"/>
        <color indexed="8"/>
        <rFont val="Times New Roman"/>
        <family val="1"/>
      </rPr>
      <t>CH</t>
    </r>
    <r>
      <rPr>
        <vertAlign val="subscript"/>
        <sz val="12"/>
        <color indexed="8"/>
        <rFont val="Times New Roman"/>
        <family val="1"/>
      </rPr>
      <t>2</t>
    </r>
    <r>
      <rPr>
        <sz val="12"/>
        <color indexed="8"/>
        <rFont val="Times New Roman"/>
        <family val="1"/>
      </rPr>
      <t>CH</t>
    </r>
    <r>
      <rPr>
        <vertAlign val="subscript"/>
        <sz val="12"/>
        <color indexed="8"/>
        <rFont val="Times New Roman"/>
        <family val="1"/>
      </rPr>
      <t>2</t>
    </r>
    <r>
      <rPr>
        <sz val="12"/>
        <color indexed="8"/>
        <rFont val="Times New Roman"/>
        <family val="1"/>
      </rPr>
      <t>OH</t>
    </r>
  </si>
  <si>
    <t>GWP</t>
  </si>
  <si>
    <t>N/A</t>
  </si>
  <si>
    <t>Blend 401B</t>
  </si>
  <si>
    <t>HG'–03</t>
  </si>
  <si>
    <t>485399–48–2</t>
  </si>
  <si>
    <t>3,3,3–Trifluoropropan–1–ol</t>
  </si>
  <si>
    <t>2240–88–2</t>
  </si>
  <si>
    <r>
      <t>CF</t>
    </r>
    <r>
      <rPr>
        <vertAlign val="subscript"/>
        <sz val="12"/>
        <color indexed="8"/>
        <rFont val="Times New Roman"/>
        <family val="1"/>
      </rPr>
      <t>3</t>
    </r>
    <r>
      <rPr>
        <sz val="12"/>
        <color indexed="8"/>
        <rFont val="Times New Roman"/>
        <family val="1"/>
      </rPr>
      <t>CH</t>
    </r>
    <r>
      <rPr>
        <vertAlign val="subscript"/>
        <sz val="12"/>
        <color indexed="8"/>
        <rFont val="Times New Roman"/>
        <family val="1"/>
      </rPr>
      <t>2</t>
    </r>
    <r>
      <rPr>
        <sz val="12"/>
        <color indexed="8"/>
        <rFont val="Times New Roman"/>
        <family val="1"/>
      </rPr>
      <t>CH</t>
    </r>
    <r>
      <rPr>
        <vertAlign val="subscript"/>
        <sz val="12"/>
        <color indexed="8"/>
        <rFont val="Times New Roman"/>
        <family val="1"/>
      </rPr>
      <t>2</t>
    </r>
    <r>
      <rPr>
        <sz val="12"/>
        <color indexed="8"/>
        <rFont val="Times New Roman"/>
        <family val="1"/>
      </rPr>
      <t>OH</t>
    </r>
  </si>
  <si>
    <t>The HCFCs above are not counted toward the threshold because they are not defined as "fluorinated GHGs."  Although CFCs and HCFCs listed in 40 CFR Part 82 contribute to climate change, their emissions are excluded from the Mandatory Reporting of GHGs Rule because they are already regulated under EPA's stratospheric ozone protection regulations.</t>
  </si>
  <si>
    <t>Blend 402A</t>
  </si>
  <si>
    <t>HG–03</t>
  </si>
  <si>
    <t>173350–37–3</t>
  </si>
  <si>
    <t>3,3,4,4,5,5,6,6,7,7,8,8,9,9,9–Pentadecafluorononan–1–ol</t>
  </si>
  <si>
    <t>755–02–2</t>
  </si>
  <si>
    <r>
      <t>CF</t>
    </r>
    <r>
      <rPr>
        <vertAlign val="subscript"/>
        <sz val="12"/>
        <color indexed="8"/>
        <rFont val="Times New Roman"/>
        <family val="1"/>
      </rPr>
      <t>3</t>
    </r>
    <r>
      <rPr>
        <sz val="12"/>
        <color indexed="8"/>
        <rFont val="Times New Roman"/>
        <family val="1"/>
      </rPr>
      <t>(CF</t>
    </r>
    <r>
      <rPr>
        <vertAlign val="subscript"/>
        <sz val="12"/>
        <color indexed="8"/>
        <rFont val="Times New Roman"/>
        <family val="1"/>
      </rPr>
      <t>2</t>
    </r>
    <r>
      <rPr>
        <sz val="12"/>
        <color indexed="8"/>
        <rFont val="Times New Roman"/>
        <family val="1"/>
      </rPr>
      <t>)</t>
    </r>
    <r>
      <rPr>
        <vertAlign val="subscript"/>
        <sz val="12"/>
        <color indexed="8"/>
        <rFont val="Times New Roman"/>
        <family val="1"/>
      </rPr>
      <t>6</t>
    </r>
    <r>
      <rPr>
        <sz val="12"/>
        <color indexed="8"/>
        <rFont val="Times New Roman"/>
        <family val="1"/>
      </rPr>
      <t>CH</t>
    </r>
    <r>
      <rPr>
        <vertAlign val="subscript"/>
        <sz val="12"/>
        <color indexed="8"/>
        <rFont val="Times New Roman"/>
        <family val="1"/>
      </rPr>
      <t>2</t>
    </r>
    <r>
      <rPr>
        <sz val="12"/>
        <color indexed="8"/>
        <rFont val="Times New Roman"/>
        <family val="1"/>
      </rPr>
      <t>CH</t>
    </r>
    <r>
      <rPr>
        <vertAlign val="subscript"/>
        <sz val="12"/>
        <color indexed="8"/>
        <rFont val="Times New Roman"/>
        <family val="1"/>
      </rPr>
      <t>2</t>
    </r>
    <r>
      <rPr>
        <sz val="12"/>
        <color indexed="8"/>
        <rFont val="Times New Roman"/>
        <family val="1"/>
      </rPr>
      <t>OH</t>
    </r>
  </si>
  <si>
    <t>Blend 402B</t>
  </si>
  <si>
    <t>HG–20</t>
  </si>
  <si>
    <t>249932–25–0</t>
  </si>
  <si>
    <t>3,3,4,4,5,5,6,6,7,7,8,8,9,9,10,10,11,11,11–Nonadecafluoroundecan–1–ol</t>
  </si>
  <si>
    <t>87017–97–8</t>
  </si>
  <si>
    <r>
      <t>CF</t>
    </r>
    <r>
      <rPr>
        <vertAlign val="subscript"/>
        <sz val="12"/>
        <color indexed="8"/>
        <rFont val="Times New Roman"/>
        <family val="1"/>
      </rPr>
      <t>3</t>
    </r>
    <r>
      <rPr>
        <sz val="12"/>
        <color indexed="8"/>
        <rFont val="Times New Roman"/>
        <family val="1"/>
      </rPr>
      <t>(CF</t>
    </r>
    <r>
      <rPr>
        <vertAlign val="subscript"/>
        <sz val="12"/>
        <color indexed="8"/>
        <rFont val="Times New Roman"/>
        <family val="1"/>
      </rPr>
      <t>2</t>
    </r>
    <r>
      <rPr>
        <sz val="12"/>
        <color indexed="8"/>
        <rFont val="Times New Roman"/>
        <family val="1"/>
      </rPr>
      <t>)</t>
    </r>
    <r>
      <rPr>
        <vertAlign val="subscript"/>
        <sz val="12"/>
        <color indexed="8"/>
        <rFont val="Times New Roman"/>
        <family val="1"/>
      </rPr>
      <t>8</t>
    </r>
    <r>
      <rPr>
        <sz val="12"/>
        <color indexed="8"/>
        <rFont val="Times New Roman"/>
        <family val="1"/>
      </rPr>
      <t>CH</t>
    </r>
    <r>
      <rPr>
        <vertAlign val="subscript"/>
        <sz val="12"/>
        <color indexed="8"/>
        <rFont val="Times New Roman"/>
        <family val="1"/>
      </rPr>
      <t>2</t>
    </r>
    <r>
      <rPr>
        <sz val="12"/>
        <color indexed="8"/>
        <rFont val="Times New Roman"/>
        <family val="1"/>
      </rPr>
      <t>CH</t>
    </r>
    <r>
      <rPr>
        <vertAlign val="subscript"/>
        <sz val="12"/>
        <color indexed="8"/>
        <rFont val="Times New Roman"/>
        <family val="1"/>
      </rPr>
      <t>2</t>
    </r>
    <r>
      <rPr>
        <sz val="12"/>
        <color indexed="8"/>
        <rFont val="Times New Roman"/>
        <family val="1"/>
      </rPr>
      <t>OH</t>
    </r>
  </si>
  <si>
    <t>Blend 404A</t>
  </si>
  <si>
    <t>HG–21</t>
  </si>
  <si>
    <t>249932–26–1</t>
  </si>
  <si>
    <t>Fluorinated GHGs with carbon–iodine bond(s)</t>
  </si>
  <si>
    <t>Blend 407A</t>
  </si>
  <si>
    <t>HG–30</t>
  </si>
  <si>
    <t>188690–77–9</t>
  </si>
  <si>
    <t>Trifluoroiodomethane</t>
  </si>
  <si>
    <t>2314–97–8</t>
  </si>
  <si>
    <r>
      <t>CF</t>
    </r>
    <r>
      <rPr>
        <vertAlign val="subscript"/>
        <sz val="12"/>
        <color indexed="8"/>
        <rFont val="Times New Roman"/>
        <family val="1"/>
      </rPr>
      <t>3</t>
    </r>
    <r>
      <rPr>
        <sz val="12"/>
        <color indexed="8"/>
        <rFont val="Times New Roman"/>
        <family val="1"/>
      </rPr>
      <t>I</t>
    </r>
  </si>
  <si>
    <t>Blend 407C</t>
  </si>
  <si>
    <t>Trifluoro(fluoromethoxy)methane</t>
  </si>
  <si>
    <t>2261–01–0</t>
  </si>
  <si>
    <t>Other fluorinated compounds</t>
  </si>
  <si>
    <t>Blend 407F</t>
  </si>
  <si>
    <t>1,1,1,2,2,3,3–Heptafluoro–3–(1,2,2,2–tetrafluoroethoxy)–propane</t>
  </si>
  <si>
    <t>3330–15–2</t>
  </si>
  <si>
    <t>Dibromodifluoromethane (Halon 1202)</t>
  </si>
  <si>
    <t>75–61–6</t>
  </si>
  <si>
    <r>
      <t>CBR</t>
    </r>
    <r>
      <rPr>
        <vertAlign val="subscript"/>
        <sz val="12"/>
        <color indexed="8"/>
        <rFont val="Times New Roman"/>
        <family val="1"/>
      </rPr>
      <t>2</t>
    </r>
    <r>
      <rPr>
        <sz val="12"/>
        <color indexed="8"/>
        <rFont val="Times New Roman"/>
        <family val="1"/>
      </rPr>
      <t>F</t>
    </r>
    <r>
      <rPr>
        <vertAlign val="subscript"/>
        <sz val="12"/>
        <color indexed="8"/>
        <rFont val="Times New Roman"/>
        <family val="1"/>
      </rPr>
      <t>2</t>
    </r>
  </si>
  <si>
    <r>
      <rPr>
        <b/>
        <sz val="12"/>
        <color indexed="8"/>
        <rFont val="Times New Roman"/>
        <family val="1"/>
      </rPr>
      <t>Applicability Tool Disclaimer</t>
    </r>
    <r>
      <rPr>
        <sz val="12"/>
        <color indexed="8"/>
        <rFont val="Times New Roman"/>
        <family val="1"/>
      </rPr>
      <t xml:space="preserve">
</t>
    </r>
    <r>
      <rPr>
        <sz val="11"/>
        <color indexed="8"/>
        <rFont val="Times New Roman"/>
        <family val="1"/>
      </rPr>
      <t>The content provided in the applicability tool is intended solely as compliance assistance for potential reporters to aid in assessing whether they are required to report under the Greenhouse Gas Mandatory Reporting Rule. Any variation between the rule and the information provided in this tool is unintentional, and, in the case of such variations, the requirements of the rule govern. The applicability tool and its contents do not constitute rulemaking or a decision by EPA and may not be relied upon to create a substantive or procedural right or benefit enforceable by law, or in equity, by any person. While this tool is designed to help potential reporters comply with the rule, compliance with all Federal, State, and Local laws and regulations remains the sole responsibility of each facility owner or operator subject to those laws and regulations. Use of this tool does not constitute an assessment by EPA of the applicability of the rule to any particular facility. In any particular case, EPA will make its assessment by applying the law and regulations to the specific facts of the case. No information entered by the user is maintained by EPA, and any results generated by the applicability tool, along with additional information entered by the user, do not constitute a submission for purposes of compliance with the rule.</t>
    </r>
    <r>
      <rPr>
        <sz val="12"/>
        <color indexed="8"/>
        <rFont val="Times New Roman"/>
        <family val="1"/>
      </rPr>
      <t xml:space="preserve">
</t>
    </r>
  </si>
  <si>
    <t>Blend 408A</t>
  </si>
  <si>
    <t>1,1,2,2–Tetrafluoro–1–(fluoromethoxy)ethane</t>
  </si>
  <si>
    <t>37031–31–5</t>
  </si>
  <si>
    <t>2–Bromo–2–chloro–1,1,1–trifluoroethane (Halon–2311 / Halothane)</t>
  </si>
  <si>
    <t>151–67–7</t>
  </si>
  <si>
    <r>
      <t>CHBrClCF</t>
    </r>
    <r>
      <rPr>
        <vertAlign val="subscript"/>
        <sz val="12"/>
        <color indexed="8"/>
        <rFont val="Times New Roman"/>
        <family val="1"/>
      </rPr>
      <t>3</t>
    </r>
  </si>
  <si>
    <t>Blend 410A</t>
  </si>
  <si>
    <t>60598–17–6</t>
  </si>
  <si>
    <t>Heat Transfer Fluids</t>
  </si>
  <si>
    <t>Blend 422A</t>
  </si>
  <si>
    <t>1,1,2–Trifluoro–2–(trifluoromethoxy)–ethane</t>
  </si>
  <si>
    <t>84011–06–3</t>
  </si>
  <si>
    <t>FC-40/FC-43 (Perfluorotributylamine (PTBA))</t>
  </si>
  <si>
    <t>1064698-37-8</t>
  </si>
  <si>
    <t>(C4F9)3N</t>
  </si>
  <si>
    <t>Blend 422B</t>
  </si>
  <si>
    <t>173350–38–4</t>
  </si>
  <si>
    <t>FC-70 (Perfluorotripentylamine)/FC-5312 (Perfluoro compounds)</t>
  </si>
  <si>
    <t>338-84-1</t>
  </si>
  <si>
    <t>(C5F11)3N</t>
  </si>
  <si>
    <t>Blend 422C</t>
  </si>
  <si>
    <t>1–Ethoxy–1,1,2,2,3,3,3–heptafluoropropane</t>
  </si>
  <si>
    <t>22052–86–4</t>
  </si>
  <si>
    <t>FC-77</t>
  </si>
  <si>
    <t>335-36-4, 307-34-6</t>
  </si>
  <si>
    <t>Blend - Perfluoro-2-butyltetrahydrofuran + C8F18</t>
  </si>
  <si>
    <t>Blend 422D</t>
  </si>
  <si>
    <t>1–Ethoxy–1,1,2,3,3,3–hexafluoropropane</t>
  </si>
  <si>
    <t>380–34–7</t>
  </si>
  <si>
    <t>FC-770 (Perfluoroisopropylmorpholine)</t>
  </si>
  <si>
    <t>1093615-61-2</t>
  </si>
  <si>
    <t>C5F15NO</t>
  </si>
  <si>
    <t>Blend 427A</t>
  </si>
  <si>
    <t>2–Chloro–1,1,2–trifluoro–1–methoxyethane</t>
  </si>
  <si>
    <t>425–87–6</t>
  </si>
  <si>
    <t>FC-3283/FC-8270 (Perfluorotripropylamine)</t>
  </si>
  <si>
    <t>338-83-0</t>
  </si>
  <si>
    <t>(C3F7)3N</t>
  </si>
  <si>
    <t>Blend 507</t>
  </si>
  <si>
    <t>920979–28–8</t>
  </si>
  <si>
    <t>FC-3284 (Perfluoromethylmorpholine)</t>
  </si>
  <si>
    <t>382-28-5</t>
  </si>
  <si>
    <t>C5F11NO</t>
  </si>
  <si>
    <t>Blend 508A</t>
  </si>
  <si>
    <t>Difluoro(fluoromethoxy)methane</t>
  </si>
  <si>
    <t>461–63–2</t>
  </si>
  <si>
    <t>FC-5311 (Perfluoroperhydrophenanthrene)</t>
  </si>
  <si>
    <t>306-91-2</t>
  </si>
  <si>
    <t>C14F24</t>
  </si>
  <si>
    <t>Blend 508B</t>
  </si>
  <si>
    <t>Difluoro(methoxy)methane</t>
  </si>
  <si>
    <t>359–15–9</t>
  </si>
  <si>
    <t>HFE-7300 (1,1,1,2,2,3,4,5,5,5-decafluoro-3-methoxy-4-trifluoromethyl-pentane)</t>
  </si>
  <si>
    <t>132182-92-4</t>
  </si>
  <si>
    <t>CF3CF2CF(OCH3)CF(CF3)2</t>
  </si>
  <si>
    <t>Saturated hydrofluorocarbons (HFCs)</t>
  </si>
  <si>
    <t>Fluoro(fluoromethoxy)methane</t>
  </si>
  <si>
    <t>462–51–1</t>
  </si>
  <si>
    <t>HFE-7500 (3-ethoxy-1,1,1,2,3,4,4,5,5,6,6,6-dodecafluoro-2-trifluoromethyl-hexane)</t>
  </si>
  <si>
    <t>297730-93-9</t>
  </si>
  <si>
    <t>CF3CF2CF2CF(OC2H5)CF(CF3)2</t>
  </si>
  <si>
    <t>Fluoro(methoxy)methane</t>
  </si>
  <si>
    <t>460–22–0</t>
  </si>
  <si>
    <t>HS-240</t>
  </si>
  <si>
    <t>69991-67-9 (k)</t>
  </si>
  <si>
    <t>CF3(OCFCF3CF2)n-(OCF2)m-OCF3</t>
  </si>
  <si>
    <t>HFC–32</t>
  </si>
  <si>
    <t>75–10–5</t>
  </si>
  <si>
    <r>
      <t>CH</t>
    </r>
    <r>
      <rPr>
        <vertAlign val="subscript"/>
        <sz val="11"/>
        <color indexed="8"/>
        <rFont val="Times New Roman"/>
        <family val="1"/>
      </rPr>
      <t>2</t>
    </r>
    <r>
      <rPr>
        <sz val="11"/>
        <color indexed="8"/>
        <rFont val="Times New Roman"/>
        <family val="1"/>
      </rPr>
      <t>F</t>
    </r>
    <r>
      <rPr>
        <vertAlign val="subscript"/>
        <sz val="11"/>
        <color indexed="8"/>
        <rFont val="Times New Roman"/>
        <family val="1"/>
      </rPr>
      <t>2</t>
    </r>
  </si>
  <si>
    <t>HS-260</t>
  </si>
  <si>
    <t>69991-67-9 (l)</t>
  </si>
  <si>
    <t>HFC–41</t>
  </si>
  <si>
    <t>593–53–3</t>
  </si>
  <si>
    <r>
      <t>CH</t>
    </r>
    <r>
      <rPr>
        <vertAlign val="subscript"/>
        <sz val="11"/>
        <color indexed="8"/>
        <rFont val="Times New Roman"/>
        <family val="1"/>
      </rPr>
      <t>3</t>
    </r>
    <r>
      <rPr>
        <sz val="11"/>
        <color indexed="8"/>
        <rFont val="Times New Roman"/>
        <family val="1"/>
      </rPr>
      <t>F</t>
    </r>
  </si>
  <si>
    <t>HT-55</t>
  </si>
  <si>
    <t>69991-67-9 (a)</t>
  </si>
  <si>
    <t>HFC–125</t>
  </si>
  <si>
    <t>354–33–6</t>
  </si>
  <si>
    <r>
      <t>C</t>
    </r>
    <r>
      <rPr>
        <vertAlign val="subscript"/>
        <sz val="11"/>
        <color indexed="8"/>
        <rFont val="Times New Roman"/>
        <family val="1"/>
      </rPr>
      <t>2</t>
    </r>
    <r>
      <rPr>
        <sz val="11"/>
        <color indexed="8"/>
        <rFont val="Times New Roman"/>
        <family val="1"/>
      </rPr>
      <t>HF</t>
    </r>
    <r>
      <rPr>
        <vertAlign val="subscript"/>
        <sz val="11"/>
        <color indexed="8"/>
        <rFont val="Times New Roman"/>
        <family val="1"/>
      </rPr>
      <t>5</t>
    </r>
  </si>
  <si>
    <r>
      <rPr>
        <b/>
        <sz val="10"/>
        <color indexed="8"/>
        <rFont val="Times New Roman"/>
        <family val="1"/>
      </rPr>
      <t>Applicability Tool Disclaimer</t>
    </r>
    <r>
      <rPr>
        <sz val="10"/>
        <color indexed="8"/>
        <rFont val="Times New Roman"/>
        <family val="1"/>
      </rPr>
      <t xml:space="preserve">
The content provided in the applicability tool is intended solely as compliance assistance for potential reporters to aid in assessing whether they are required to report under the Greenhouse Gas Mandatory Reporting Rule. Any variation between the rule and the information provided in this tool is unintentional, and, in the case of such variations, the requirements of the rule govern. The applicability tool and its contents do not constitute rulemaking or a decision by EPA and may not be relied upon to create a substantive or procedural right or benefit enforceable by law, or in equity, by any person. While this tool is designed to help potential reporters comply with the rule, compliance with all Federal, State, and Local laws and regulations remains the sole responsibility of each facility owner or operator subject to those laws and regulations. Use of this tool does not constitute an assessment by EPA of the applicability of the rule to any particular facility. In any particular case, EPA will make its assessment by applying the law and regulations to the specific facts of the case. No information entered by the user is maintained by EPA, and any results generated by the applicability tool, along with additional information entered by the user, do not constitute a submission for purposes of compliance with the rule.
</t>
    </r>
  </si>
  <si>
    <t xml:space="preserve">Footnote a: The GWP for this compound was updated in the final rule published on November 29, 2013 [78 FR 71904] and effective on January 1, 2014.
Footbote b: This compound was added to Table A–1 in the final rule published on December 11, 2014, and effective on January 1, 2015.
Footnote c: The GWP for this compound was updated in the final rule published on December 11, 2014, and effective on January 1, 2015 .
Footnote d: For electronics manufacturing (as defined in § 98.90), the term ‘‘fluorinated GHGs’’ in the definition of each fluorinated GHG group in § 98.6 shall include fluorinated heat transfer fluids (as defined in § 98.98), whether or not they are also fluorinated GHGs.
The GWP of the blends have also been revised to reflect the updates to the GWP in Table A-1. </t>
  </si>
  <si>
    <t>HFC–134</t>
  </si>
  <si>
    <t>359–35–3</t>
  </si>
  <si>
    <r>
      <t>C</t>
    </r>
    <r>
      <rPr>
        <vertAlign val="subscript"/>
        <sz val="11"/>
        <color indexed="8"/>
        <rFont val="Times New Roman"/>
        <family val="1"/>
      </rPr>
      <t>2</t>
    </r>
    <r>
      <rPr>
        <sz val="11"/>
        <color indexed="8"/>
        <rFont val="Times New Roman"/>
        <family val="1"/>
      </rPr>
      <t>H</t>
    </r>
    <r>
      <rPr>
        <vertAlign val="subscript"/>
        <sz val="11"/>
        <color indexed="8"/>
        <rFont val="Times New Roman"/>
        <family val="1"/>
      </rPr>
      <t>2</t>
    </r>
    <r>
      <rPr>
        <sz val="11"/>
        <color indexed="8"/>
        <rFont val="Times New Roman"/>
        <family val="1"/>
      </rPr>
      <t>F</t>
    </r>
    <r>
      <rPr>
        <vertAlign val="subscript"/>
        <sz val="11"/>
        <color indexed="8"/>
        <rFont val="Times New Roman"/>
        <family val="1"/>
      </rPr>
      <t>4</t>
    </r>
  </si>
  <si>
    <t>Fluorinated Formates</t>
  </si>
  <si>
    <t>HT-90</t>
  </si>
  <si>
    <t>69991-67-9 (c)</t>
  </si>
  <si>
    <t>HFC–134a</t>
  </si>
  <si>
    <t>811–97–2</t>
  </si>
  <si>
    <r>
      <t>CH</t>
    </r>
    <r>
      <rPr>
        <vertAlign val="subscript"/>
        <sz val="11"/>
        <color indexed="8"/>
        <rFont val="Times New Roman"/>
        <family val="1"/>
      </rPr>
      <t>2</t>
    </r>
    <r>
      <rPr>
        <sz val="11"/>
        <color indexed="8"/>
        <rFont val="Times New Roman"/>
        <family val="1"/>
      </rPr>
      <t>FCF</t>
    </r>
    <r>
      <rPr>
        <vertAlign val="subscript"/>
        <sz val="11"/>
        <color indexed="8"/>
        <rFont val="Times New Roman"/>
        <family val="1"/>
      </rPr>
      <t>3</t>
    </r>
  </si>
  <si>
    <t>Trifluoromethyl formate</t>
  </si>
  <si>
    <t>85358–65–2</t>
  </si>
  <si>
    <r>
      <t>HCOOCF</t>
    </r>
    <r>
      <rPr>
        <vertAlign val="subscript"/>
        <sz val="12"/>
        <color indexed="8"/>
        <rFont val="Times New Roman"/>
        <family val="1"/>
      </rPr>
      <t>3</t>
    </r>
  </si>
  <si>
    <t>HT-110</t>
  </si>
  <si>
    <t>69991-67-9 (d)</t>
  </si>
  <si>
    <t>HFC–143</t>
  </si>
  <si>
    <t>430–66–0</t>
  </si>
  <si>
    <r>
      <t>C</t>
    </r>
    <r>
      <rPr>
        <vertAlign val="subscript"/>
        <sz val="11"/>
        <color indexed="8"/>
        <rFont val="Times New Roman"/>
        <family val="1"/>
      </rPr>
      <t>2</t>
    </r>
    <r>
      <rPr>
        <sz val="11"/>
        <color indexed="8"/>
        <rFont val="Times New Roman"/>
        <family val="1"/>
      </rPr>
      <t>H</t>
    </r>
    <r>
      <rPr>
        <vertAlign val="subscript"/>
        <sz val="11"/>
        <color indexed="8"/>
        <rFont val="Times New Roman"/>
        <family val="1"/>
      </rPr>
      <t>3</t>
    </r>
    <r>
      <rPr>
        <sz val="11"/>
        <color indexed="8"/>
        <rFont val="Times New Roman"/>
        <family val="1"/>
      </rPr>
      <t>F</t>
    </r>
    <r>
      <rPr>
        <vertAlign val="subscript"/>
        <sz val="11"/>
        <color indexed="8"/>
        <rFont val="Times New Roman"/>
        <family val="1"/>
      </rPr>
      <t>3</t>
    </r>
  </si>
  <si>
    <t>Perfluoroethyl formate</t>
  </si>
  <si>
    <t>313064–40–3</t>
  </si>
  <si>
    <r>
      <t>HCOOCF</t>
    </r>
    <r>
      <rPr>
        <vertAlign val="subscript"/>
        <sz val="12"/>
        <color indexed="8"/>
        <rFont val="Times New Roman"/>
        <family val="1"/>
      </rPr>
      <t>2</t>
    </r>
    <r>
      <rPr>
        <sz val="12"/>
        <color indexed="8"/>
        <rFont val="Times New Roman"/>
        <family val="1"/>
      </rPr>
      <t>CF</t>
    </r>
    <r>
      <rPr>
        <vertAlign val="subscript"/>
        <sz val="12"/>
        <color indexed="8"/>
        <rFont val="Times New Roman"/>
        <family val="1"/>
      </rPr>
      <t>3</t>
    </r>
  </si>
  <si>
    <t>HT-135</t>
  </si>
  <si>
    <t>69991-67-9 (e)</t>
  </si>
  <si>
    <t>HFC–143a</t>
  </si>
  <si>
    <t>420–46–2</t>
  </si>
  <si>
    <t>1,2,2,2–Tetrafluoroethyl formate</t>
  </si>
  <si>
    <t>481631–19–0</t>
  </si>
  <si>
    <r>
      <t>HCOOCHFCF</t>
    </r>
    <r>
      <rPr>
        <vertAlign val="subscript"/>
        <sz val="12"/>
        <color indexed="8"/>
        <rFont val="Times New Roman"/>
        <family val="1"/>
      </rPr>
      <t>3</t>
    </r>
  </si>
  <si>
    <t>HT-170</t>
  </si>
  <si>
    <t>69991-67-9 (f)</t>
  </si>
  <si>
    <t>HFC–152</t>
  </si>
  <si>
    <t>624–72–6</t>
  </si>
  <si>
    <r>
      <t>CH</t>
    </r>
    <r>
      <rPr>
        <vertAlign val="subscript"/>
        <sz val="11"/>
        <color indexed="8"/>
        <rFont val="Times New Roman"/>
        <family val="1"/>
      </rPr>
      <t>2</t>
    </r>
    <r>
      <rPr>
        <sz val="11"/>
        <color indexed="8"/>
        <rFont val="Times New Roman"/>
        <family val="1"/>
      </rPr>
      <t>FCH</t>
    </r>
    <r>
      <rPr>
        <vertAlign val="subscript"/>
        <sz val="11"/>
        <color indexed="8"/>
        <rFont val="Times New Roman"/>
        <family val="1"/>
      </rPr>
      <t>2</t>
    </r>
    <r>
      <rPr>
        <sz val="11"/>
        <color indexed="8"/>
        <rFont val="Times New Roman"/>
        <family val="1"/>
      </rPr>
      <t>F</t>
    </r>
  </si>
  <si>
    <t>Perfluorobutyl formate</t>
  </si>
  <si>
    <t>197218–56–7</t>
  </si>
  <si>
    <r>
      <t>HCOOCF</t>
    </r>
    <r>
      <rPr>
        <vertAlign val="subscript"/>
        <sz val="12"/>
        <color indexed="8"/>
        <rFont val="Times New Roman"/>
        <family val="1"/>
      </rPr>
      <t>2</t>
    </r>
    <r>
      <rPr>
        <sz val="12"/>
        <color indexed="8"/>
        <rFont val="Times New Roman"/>
        <family val="1"/>
      </rPr>
      <t>CF</t>
    </r>
    <r>
      <rPr>
        <vertAlign val="subscript"/>
        <sz val="12"/>
        <color indexed="8"/>
        <rFont val="Times New Roman"/>
        <family val="1"/>
      </rPr>
      <t>2</t>
    </r>
    <r>
      <rPr>
        <sz val="12"/>
        <color indexed="8"/>
        <rFont val="Times New Roman"/>
        <family val="1"/>
      </rPr>
      <t>CF</t>
    </r>
    <r>
      <rPr>
        <vertAlign val="subscript"/>
        <sz val="12"/>
        <color indexed="8"/>
        <rFont val="Times New Roman"/>
        <family val="1"/>
      </rPr>
      <t>2</t>
    </r>
    <r>
      <rPr>
        <sz val="12"/>
        <color indexed="8"/>
        <rFont val="Times New Roman"/>
        <family val="1"/>
      </rPr>
      <t>CF</t>
    </r>
    <r>
      <rPr>
        <vertAlign val="subscript"/>
        <sz val="12"/>
        <color indexed="8"/>
        <rFont val="Times New Roman"/>
        <family val="1"/>
      </rPr>
      <t>3</t>
    </r>
  </si>
  <si>
    <t>HT-200</t>
  </si>
  <si>
    <t>69991-67-9 (h)</t>
  </si>
  <si>
    <t>HFC–152a</t>
  </si>
  <si>
    <t>75–37–6</t>
  </si>
  <si>
    <r>
      <t>CH</t>
    </r>
    <r>
      <rPr>
        <vertAlign val="subscript"/>
        <sz val="11"/>
        <color indexed="8"/>
        <rFont val="Times New Roman"/>
        <family val="1"/>
      </rPr>
      <t>3</t>
    </r>
    <r>
      <rPr>
        <sz val="11"/>
        <color indexed="8"/>
        <rFont val="Times New Roman"/>
        <family val="1"/>
      </rPr>
      <t>CHF</t>
    </r>
    <r>
      <rPr>
        <vertAlign val="subscript"/>
        <sz val="11"/>
        <color indexed="8"/>
        <rFont val="Times New Roman"/>
        <family val="1"/>
      </rPr>
      <t>2</t>
    </r>
  </si>
  <si>
    <t>Perfluoropropyl formate</t>
  </si>
  <si>
    <t>271257–42–2</t>
  </si>
  <si>
    <r>
      <t>HCOOCF</t>
    </r>
    <r>
      <rPr>
        <vertAlign val="subscript"/>
        <sz val="12"/>
        <color indexed="8"/>
        <rFont val="Times New Roman"/>
        <family val="1"/>
      </rPr>
      <t>2</t>
    </r>
    <r>
      <rPr>
        <sz val="12"/>
        <color indexed="8"/>
        <rFont val="Times New Roman"/>
        <family val="1"/>
      </rPr>
      <t>CF</t>
    </r>
    <r>
      <rPr>
        <vertAlign val="subscript"/>
        <sz val="12"/>
        <color indexed="8"/>
        <rFont val="Times New Roman"/>
        <family val="1"/>
      </rPr>
      <t>2</t>
    </r>
    <r>
      <rPr>
        <sz val="12"/>
        <color indexed="8"/>
        <rFont val="Times New Roman"/>
        <family val="1"/>
      </rPr>
      <t>CF</t>
    </r>
    <r>
      <rPr>
        <vertAlign val="subscript"/>
        <sz val="12"/>
        <color indexed="8"/>
        <rFont val="Times New Roman"/>
        <family val="1"/>
      </rPr>
      <t>3</t>
    </r>
  </si>
  <si>
    <t>HT-230</t>
  </si>
  <si>
    <t>69991-67-9 (i)</t>
  </si>
  <si>
    <t>HFC–161</t>
  </si>
  <si>
    <t>353–36–6</t>
  </si>
  <si>
    <r>
      <t>CH</t>
    </r>
    <r>
      <rPr>
        <vertAlign val="subscript"/>
        <sz val="11"/>
        <color indexed="8"/>
        <rFont val="Times New Roman"/>
        <family val="1"/>
      </rPr>
      <t>3</t>
    </r>
    <r>
      <rPr>
        <sz val="11"/>
        <color indexed="8"/>
        <rFont val="Times New Roman"/>
        <family val="1"/>
      </rPr>
      <t>CH</t>
    </r>
    <r>
      <rPr>
        <vertAlign val="subscript"/>
        <sz val="11"/>
        <color indexed="8"/>
        <rFont val="Times New Roman"/>
        <family val="1"/>
      </rPr>
      <t>2</t>
    </r>
    <r>
      <rPr>
        <sz val="11"/>
        <color indexed="8"/>
        <rFont val="Times New Roman"/>
        <family val="1"/>
      </rPr>
      <t>F</t>
    </r>
  </si>
  <si>
    <t>1,1,1,3,3,3–Hexafluoropropan–2–yl formate</t>
  </si>
  <si>
    <t>856766–70–6</t>
  </si>
  <si>
    <r>
      <t>HCOOCH(CF</t>
    </r>
    <r>
      <rPr>
        <vertAlign val="subscript"/>
        <sz val="12"/>
        <color indexed="8"/>
        <rFont val="Times New Roman"/>
        <family val="1"/>
      </rPr>
      <t>3</t>
    </r>
    <r>
      <rPr>
        <sz val="12"/>
        <color indexed="8"/>
        <rFont val="Times New Roman"/>
        <family val="1"/>
      </rPr>
      <t>)</t>
    </r>
    <r>
      <rPr>
        <vertAlign val="subscript"/>
        <sz val="12"/>
        <color indexed="8"/>
        <rFont val="Times New Roman"/>
        <family val="1"/>
      </rPr>
      <t>2</t>
    </r>
  </si>
  <si>
    <t>HT-270</t>
  </si>
  <si>
    <t>69991-67-9 (p)</t>
  </si>
  <si>
    <t>HFC–227ca</t>
  </si>
  <si>
    <t>2252–84–8</t>
  </si>
  <si>
    <r>
      <t>CF</t>
    </r>
    <r>
      <rPr>
        <vertAlign val="subscript"/>
        <sz val="11"/>
        <color indexed="8"/>
        <rFont val="Times New Roman"/>
        <family val="1"/>
      </rPr>
      <t>3</t>
    </r>
    <r>
      <rPr>
        <sz val="11"/>
        <color indexed="8"/>
        <rFont val="Times New Roman"/>
        <family val="1"/>
      </rPr>
      <t>CF</t>
    </r>
    <r>
      <rPr>
        <vertAlign val="subscript"/>
        <sz val="11"/>
        <color indexed="8"/>
        <rFont val="Times New Roman"/>
        <family val="1"/>
      </rPr>
      <t>2</t>
    </r>
    <r>
      <rPr>
        <sz val="11"/>
        <color indexed="8"/>
        <rFont val="Times New Roman"/>
        <family val="1"/>
      </rPr>
      <t>CHF</t>
    </r>
    <r>
      <rPr>
        <vertAlign val="subscript"/>
        <sz val="11"/>
        <color indexed="8"/>
        <rFont val="Times New Roman"/>
        <family val="1"/>
      </rPr>
      <t>2</t>
    </r>
  </si>
  <si>
    <t>2,2,2–Trifluoroethyl formate</t>
  </si>
  <si>
    <t>32042–38–9</t>
  </si>
  <si>
    <r>
      <t>HCOOCH</t>
    </r>
    <r>
      <rPr>
        <vertAlign val="subscript"/>
        <sz val="12"/>
        <color indexed="8"/>
        <rFont val="Times New Roman"/>
        <family val="1"/>
      </rPr>
      <t>2</t>
    </r>
    <r>
      <rPr>
        <sz val="12"/>
        <color indexed="8"/>
        <rFont val="Times New Roman"/>
        <family val="1"/>
      </rPr>
      <t>CF</t>
    </r>
    <r>
      <rPr>
        <vertAlign val="subscript"/>
        <sz val="12"/>
        <color indexed="8"/>
        <rFont val="Times New Roman"/>
        <family val="1"/>
      </rPr>
      <t>3</t>
    </r>
  </si>
  <si>
    <t>LS-200</t>
  </si>
  <si>
    <t>69991-67-9 (m)</t>
  </si>
  <si>
    <t>HFC–227ea</t>
  </si>
  <si>
    <t>431–89–0</t>
  </si>
  <si>
    <r>
      <t>C</t>
    </r>
    <r>
      <rPr>
        <vertAlign val="subscript"/>
        <sz val="11"/>
        <color indexed="8"/>
        <rFont val="Times New Roman"/>
        <family val="1"/>
      </rPr>
      <t>3</t>
    </r>
    <r>
      <rPr>
        <sz val="11"/>
        <color indexed="8"/>
        <rFont val="Times New Roman"/>
        <family val="1"/>
      </rPr>
      <t>HF</t>
    </r>
    <r>
      <rPr>
        <vertAlign val="subscript"/>
        <sz val="11"/>
        <color indexed="8"/>
        <rFont val="Times New Roman"/>
        <family val="1"/>
      </rPr>
      <t>7</t>
    </r>
  </si>
  <si>
    <t>3,3,3–Trifluoropropyl formate</t>
  </si>
  <si>
    <t>1344118–09–7</t>
  </si>
  <si>
    <r>
      <t>HCOOCH</t>
    </r>
    <r>
      <rPr>
        <vertAlign val="subscript"/>
        <sz val="12"/>
        <color indexed="8"/>
        <rFont val="Times New Roman"/>
        <family val="1"/>
      </rPr>
      <t>2</t>
    </r>
    <r>
      <rPr>
        <sz val="12"/>
        <color indexed="8"/>
        <rFont val="Times New Roman"/>
        <family val="1"/>
      </rPr>
      <t>CH</t>
    </r>
    <r>
      <rPr>
        <vertAlign val="subscript"/>
        <sz val="12"/>
        <color indexed="8"/>
        <rFont val="Times New Roman"/>
        <family val="1"/>
      </rPr>
      <t>2</t>
    </r>
    <r>
      <rPr>
        <sz val="12"/>
        <color indexed="8"/>
        <rFont val="Times New Roman"/>
        <family val="1"/>
      </rPr>
      <t>CF</t>
    </r>
    <r>
      <rPr>
        <vertAlign val="subscript"/>
        <sz val="12"/>
        <color indexed="8"/>
        <rFont val="Times New Roman"/>
        <family val="1"/>
      </rPr>
      <t>3</t>
    </r>
  </si>
  <si>
    <t>LS-215</t>
  </si>
  <si>
    <t>69991-67-9 (n)</t>
  </si>
  <si>
    <t>HFC–236cb</t>
  </si>
  <si>
    <t>677–56–5</t>
  </si>
  <si>
    <r>
      <t>CH</t>
    </r>
    <r>
      <rPr>
        <vertAlign val="subscript"/>
        <sz val="11"/>
        <color indexed="8"/>
        <rFont val="Times New Roman"/>
        <family val="1"/>
      </rPr>
      <t>2</t>
    </r>
    <r>
      <rPr>
        <sz val="11"/>
        <color indexed="8"/>
        <rFont val="Times New Roman"/>
        <family val="1"/>
      </rPr>
      <t>FCF</t>
    </r>
    <r>
      <rPr>
        <vertAlign val="subscript"/>
        <sz val="11"/>
        <color indexed="8"/>
        <rFont val="Times New Roman"/>
        <family val="1"/>
      </rPr>
      <t>2</t>
    </r>
    <r>
      <rPr>
        <sz val="11"/>
        <color indexed="8"/>
        <rFont val="Times New Roman"/>
        <family val="1"/>
      </rPr>
      <t>CF</t>
    </r>
    <r>
      <rPr>
        <vertAlign val="subscript"/>
        <sz val="11"/>
        <color indexed="8"/>
        <rFont val="Times New Roman"/>
        <family val="1"/>
      </rPr>
      <t>3</t>
    </r>
  </si>
  <si>
    <t>Fluorinated acetates</t>
  </si>
  <si>
    <t>LS-230</t>
  </si>
  <si>
    <t>69991-67-9 (j)</t>
  </si>
  <si>
    <t>HFC–236ea</t>
  </si>
  <si>
    <t>431–63–0</t>
  </si>
  <si>
    <r>
      <t>CHF</t>
    </r>
    <r>
      <rPr>
        <vertAlign val="subscript"/>
        <sz val="11"/>
        <color indexed="8"/>
        <rFont val="Times New Roman"/>
        <family val="1"/>
      </rPr>
      <t>2</t>
    </r>
    <r>
      <rPr>
        <sz val="11"/>
        <color indexed="8"/>
        <rFont val="Times New Roman"/>
        <family val="1"/>
      </rPr>
      <t>CHFCF</t>
    </r>
    <r>
      <rPr>
        <vertAlign val="subscript"/>
        <sz val="11"/>
        <color indexed="8"/>
        <rFont val="Times New Roman"/>
        <family val="1"/>
      </rPr>
      <t>3</t>
    </r>
  </si>
  <si>
    <t>Methyl 2,2,2–trifluoroacetate</t>
  </si>
  <si>
    <t>431–47–0</t>
  </si>
  <si>
    <r>
      <t>CF</t>
    </r>
    <r>
      <rPr>
        <vertAlign val="subscript"/>
        <sz val="12"/>
        <color indexed="8"/>
        <rFont val="Times New Roman"/>
        <family val="1"/>
      </rPr>
      <t>3</t>
    </r>
    <r>
      <rPr>
        <sz val="12"/>
        <color indexed="8"/>
        <rFont val="Times New Roman"/>
        <family val="1"/>
      </rPr>
      <t>COOCH</t>
    </r>
    <r>
      <rPr>
        <vertAlign val="subscript"/>
        <sz val="12"/>
        <color indexed="8"/>
        <rFont val="Times New Roman"/>
        <family val="1"/>
      </rPr>
      <t>3</t>
    </r>
  </si>
  <si>
    <t>DO2-TS</t>
  </si>
  <si>
    <t>69991-67-9 (g)</t>
  </si>
  <si>
    <t>HFC–236fa</t>
  </si>
  <si>
    <t>690–39–1</t>
  </si>
  <si>
    <r>
      <t>C</t>
    </r>
    <r>
      <rPr>
        <vertAlign val="subscript"/>
        <sz val="11"/>
        <color indexed="8"/>
        <rFont val="Times New Roman"/>
        <family val="1"/>
      </rPr>
      <t>3</t>
    </r>
    <r>
      <rPr>
        <sz val="11"/>
        <color indexed="8"/>
        <rFont val="Times New Roman"/>
        <family val="1"/>
      </rPr>
      <t>H</t>
    </r>
    <r>
      <rPr>
        <vertAlign val="subscript"/>
        <sz val="11"/>
        <color indexed="8"/>
        <rFont val="Times New Roman"/>
        <family val="1"/>
      </rPr>
      <t>2</t>
    </r>
    <r>
      <rPr>
        <sz val="11"/>
        <color indexed="8"/>
        <rFont val="Times New Roman"/>
        <family val="1"/>
      </rPr>
      <t>F</t>
    </r>
    <r>
      <rPr>
        <vertAlign val="subscript"/>
        <sz val="11"/>
        <color indexed="8"/>
        <rFont val="Times New Roman"/>
        <family val="1"/>
      </rPr>
      <t>6</t>
    </r>
  </si>
  <si>
    <t>1,1–Difluoroethyl 2,2,2–trifluoroacetate</t>
  </si>
  <si>
    <t>1344118–13–3</t>
  </si>
  <si>
    <r>
      <t>CF</t>
    </r>
    <r>
      <rPr>
        <vertAlign val="subscript"/>
        <sz val="12"/>
        <color indexed="8"/>
        <rFont val="Times New Roman"/>
        <family val="1"/>
      </rPr>
      <t>3</t>
    </r>
    <r>
      <rPr>
        <sz val="12"/>
        <color indexed="8"/>
        <rFont val="Times New Roman"/>
        <family val="1"/>
      </rPr>
      <t>COOCF</t>
    </r>
    <r>
      <rPr>
        <vertAlign val="subscript"/>
        <sz val="12"/>
        <color indexed="8"/>
        <rFont val="Times New Roman"/>
        <family val="1"/>
      </rPr>
      <t>2</t>
    </r>
    <r>
      <rPr>
        <sz val="12"/>
        <color indexed="8"/>
        <rFont val="Times New Roman"/>
        <family val="1"/>
      </rPr>
      <t>CH</t>
    </r>
    <r>
      <rPr>
        <vertAlign val="subscript"/>
        <sz val="12"/>
        <color indexed="8"/>
        <rFont val="Times New Roman"/>
        <family val="1"/>
      </rPr>
      <t>3</t>
    </r>
  </si>
  <si>
    <t>D03</t>
  </si>
  <si>
    <t>69991-67-9 (o)</t>
  </si>
  <si>
    <t>HFC–245ca</t>
  </si>
  <si>
    <t>679–86–7</t>
  </si>
  <si>
    <r>
      <t>C</t>
    </r>
    <r>
      <rPr>
        <vertAlign val="subscript"/>
        <sz val="11"/>
        <color indexed="8"/>
        <rFont val="Times New Roman"/>
        <family val="1"/>
      </rPr>
      <t>3</t>
    </r>
    <r>
      <rPr>
        <sz val="11"/>
        <color indexed="8"/>
        <rFont val="Times New Roman"/>
        <family val="1"/>
      </rPr>
      <t>H</t>
    </r>
    <r>
      <rPr>
        <vertAlign val="subscript"/>
        <sz val="11"/>
        <color indexed="8"/>
        <rFont val="Times New Roman"/>
        <family val="1"/>
      </rPr>
      <t>3</t>
    </r>
    <r>
      <rPr>
        <sz val="11"/>
        <color indexed="8"/>
        <rFont val="Times New Roman"/>
        <family val="1"/>
      </rPr>
      <t>F</t>
    </r>
    <r>
      <rPr>
        <vertAlign val="subscript"/>
        <sz val="11"/>
        <color indexed="8"/>
        <rFont val="Times New Roman"/>
        <family val="1"/>
      </rPr>
      <t>5</t>
    </r>
  </si>
  <si>
    <t>Difluoromethyl 2,2,2–trifluoroacetate</t>
  </si>
  <si>
    <t>2024–86–4</t>
  </si>
  <si>
    <r>
      <t>CF</t>
    </r>
    <r>
      <rPr>
        <vertAlign val="subscript"/>
        <sz val="12"/>
        <color indexed="8"/>
        <rFont val="Times New Roman"/>
        <family val="1"/>
      </rPr>
      <t>3</t>
    </r>
    <r>
      <rPr>
        <sz val="12"/>
        <color indexed="8"/>
        <rFont val="Times New Roman"/>
        <family val="1"/>
      </rPr>
      <t>COOCHF</t>
    </r>
    <r>
      <rPr>
        <vertAlign val="subscript"/>
        <sz val="12"/>
        <color indexed="8"/>
        <rFont val="Times New Roman"/>
        <family val="1"/>
      </rPr>
      <t>2</t>
    </r>
  </si>
  <si>
    <t>Galden ZT-85</t>
  </si>
  <si>
    <t>161075-02-01 (a)</t>
  </si>
  <si>
    <t>HCF2OCF2OCF2CF2OCF2H</t>
  </si>
  <si>
    <t>HFC–245cb</t>
  </si>
  <si>
    <t>1814–88–6</t>
  </si>
  <si>
    <r>
      <t>CF</t>
    </r>
    <r>
      <rPr>
        <vertAlign val="subscript"/>
        <sz val="11"/>
        <color indexed="8"/>
        <rFont val="Times New Roman"/>
        <family val="1"/>
      </rPr>
      <t>3</t>
    </r>
    <r>
      <rPr>
        <sz val="11"/>
        <color indexed="8"/>
        <rFont val="Times New Roman"/>
        <family val="1"/>
      </rPr>
      <t>CF</t>
    </r>
    <r>
      <rPr>
        <vertAlign val="subscript"/>
        <sz val="11"/>
        <color indexed="8"/>
        <rFont val="Times New Roman"/>
        <family val="1"/>
      </rPr>
      <t>2</t>
    </r>
    <r>
      <rPr>
        <sz val="11"/>
        <color indexed="8"/>
        <rFont val="Times New Roman"/>
        <family val="1"/>
      </rPr>
      <t>CH</t>
    </r>
    <r>
      <rPr>
        <vertAlign val="subscript"/>
        <sz val="11"/>
        <color indexed="8"/>
        <rFont val="Times New Roman"/>
        <family val="1"/>
      </rPr>
      <t>3</t>
    </r>
  </si>
  <si>
    <t>2,2,2–Trifluoroethyl 2,2,2–trifluoroacetate</t>
  </si>
  <si>
    <t>407–38–5</t>
  </si>
  <si>
    <r>
      <t>CF</t>
    </r>
    <r>
      <rPr>
        <vertAlign val="subscript"/>
        <sz val="12"/>
        <color indexed="8"/>
        <rFont val="Times New Roman"/>
        <family val="1"/>
      </rPr>
      <t>3</t>
    </r>
    <r>
      <rPr>
        <sz val="12"/>
        <color indexed="8"/>
        <rFont val="Times New Roman"/>
        <family val="1"/>
      </rPr>
      <t>COOCH</t>
    </r>
    <r>
      <rPr>
        <vertAlign val="subscript"/>
        <sz val="12"/>
        <color indexed="8"/>
        <rFont val="Times New Roman"/>
        <family val="1"/>
      </rPr>
      <t>2</t>
    </r>
    <r>
      <rPr>
        <sz val="12"/>
        <color indexed="8"/>
        <rFont val="Times New Roman"/>
        <family val="1"/>
      </rPr>
      <t>CF</t>
    </r>
    <r>
      <rPr>
        <vertAlign val="subscript"/>
        <sz val="12"/>
        <color indexed="8"/>
        <rFont val="Times New Roman"/>
        <family val="1"/>
      </rPr>
      <t>3</t>
    </r>
  </si>
  <si>
    <t>Galden ZT-130</t>
  </si>
  <si>
    <t>161075-02-01 (b)</t>
  </si>
  <si>
    <t>HFC–245ea</t>
  </si>
  <si>
    <t>24270–66–4</t>
  </si>
  <si>
    <r>
      <t>CHF</t>
    </r>
    <r>
      <rPr>
        <vertAlign val="subscript"/>
        <sz val="11"/>
        <color indexed="8"/>
        <rFont val="Times New Roman"/>
        <family val="1"/>
      </rPr>
      <t>2</t>
    </r>
    <r>
      <rPr>
        <sz val="11"/>
        <color indexed="8"/>
        <rFont val="Times New Roman"/>
        <family val="1"/>
      </rPr>
      <t>CHFCHF</t>
    </r>
    <r>
      <rPr>
        <vertAlign val="subscript"/>
        <sz val="11"/>
        <color indexed="8"/>
        <rFont val="Times New Roman"/>
        <family val="1"/>
      </rPr>
      <t>2</t>
    </r>
  </si>
  <si>
    <t>Methyl 2,2–difluoroacetate</t>
  </si>
  <si>
    <t>433–53–4</t>
  </si>
  <si>
    <r>
      <t>HCF</t>
    </r>
    <r>
      <rPr>
        <vertAlign val="subscript"/>
        <sz val="12"/>
        <color indexed="8"/>
        <rFont val="Times New Roman"/>
        <family val="1"/>
      </rPr>
      <t>2</t>
    </r>
    <r>
      <rPr>
        <sz val="12"/>
        <color indexed="8"/>
        <rFont val="Times New Roman"/>
        <family val="1"/>
      </rPr>
      <t>COOCH</t>
    </r>
    <r>
      <rPr>
        <vertAlign val="subscript"/>
        <sz val="12"/>
        <color indexed="8"/>
        <rFont val="Times New Roman"/>
        <family val="1"/>
      </rPr>
      <t>3</t>
    </r>
  </si>
  <si>
    <t>Galden ZT-150</t>
  </si>
  <si>
    <t>161075-02-01 (c)</t>
  </si>
  <si>
    <t>HFC–245eb</t>
  </si>
  <si>
    <t>431–31–2</t>
  </si>
  <si>
    <r>
      <t>CH</t>
    </r>
    <r>
      <rPr>
        <vertAlign val="subscript"/>
        <sz val="11"/>
        <color indexed="8"/>
        <rFont val="Times New Roman"/>
        <family val="1"/>
      </rPr>
      <t>2</t>
    </r>
    <r>
      <rPr>
        <sz val="11"/>
        <color indexed="8"/>
        <rFont val="Times New Roman"/>
        <family val="1"/>
      </rPr>
      <t>FCHFCF</t>
    </r>
    <r>
      <rPr>
        <vertAlign val="subscript"/>
        <sz val="11"/>
        <color indexed="8"/>
        <rFont val="Times New Roman"/>
        <family val="1"/>
      </rPr>
      <t>3</t>
    </r>
  </si>
  <si>
    <t>Perfluoroethyl acetate</t>
  </si>
  <si>
    <t>343269–97–6</t>
  </si>
  <si>
    <r>
      <t>CH</t>
    </r>
    <r>
      <rPr>
        <vertAlign val="subscript"/>
        <sz val="12"/>
        <color indexed="8"/>
        <rFont val="Times New Roman"/>
        <family val="1"/>
      </rPr>
      <t>3</t>
    </r>
    <r>
      <rPr>
        <sz val="12"/>
        <color indexed="8"/>
        <rFont val="Times New Roman"/>
        <family val="1"/>
      </rPr>
      <t>COOCF</t>
    </r>
    <r>
      <rPr>
        <vertAlign val="subscript"/>
        <sz val="12"/>
        <color indexed="8"/>
        <rFont val="Times New Roman"/>
        <family val="1"/>
      </rPr>
      <t>2</t>
    </r>
    <r>
      <rPr>
        <sz val="12"/>
        <color indexed="8"/>
        <rFont val="Times New Roman"/>
        <family val="1"/>
      </rPr>
      <t>CF</t>
    </r>
    <r>
      <rPr>
        <vertAlign val="subscript"/>
        <sz val="12"/>
        <color indexed="8"/>
        <rFont val="Times New Roman"/>
        <family val="1"/>
      </rPr>
      <t>3</t>
    </r>
  </si>
  <si>
    <t>Octafluorotetrahydrofuran</t>
  </si>
  <si>
    <t>773-14-8 </t>
  </si>
  <si>
    <t>C4F8O</t>
  </si>
  <si>
    <t>HFC–245fa</t>
  </si>
  <si>
    <t>460–73–1</t>
  </si>
  <si>
    <r>
      <t>CHF</t>
    </r>
    <r>
      <rPr>
        <vertAlign val="subscript"/>
        <sz val="11"/>
        <color indexed="8"/>
        <rFont val="Times New Roman"/>
        <family val="1"/>
      </rPr>
      <t>2</t>
    </r>
    <r>
      <rPr>
        <sz val="11"/>
        <color indexed="8"/>
        <rFont val="Times New Roman"/>
        <family val="1"/>
      </rPr>
      <t>CH</t>
    </r>
    <r>
      <rPr>
        <vertAlign val="subscript"/>
        <sz val="11"/>
        <color indexed="8"/>
        <rFont val="Times New Roman"/>
        <family val="1"/>
      </rPr>
      <t>2</t>
    </r>
    <r>
      <rPr>
        <sz val="11"/>
        <color indexed="8"/>
        <rFont val="Times New Roman"/>
        <family val="1"/>
      </rPr>
      <t>CF</t>
    </r>
    <r>
      <rPr>
        <vertAlign val="subscript"/>
        <sz val="11"/>
        <color indexed="8"/>
        <rFont val="Times New Roman"/>
        <family val="1"/>
      </rPr>
      <t>3</t>
    </r>
  </si>
  <si>
    <t>Trifluoromethyl acetate</t>
  </si>
  <si>
    <t>74123–20–9</t>
  </si>
  <si>
    <r>
      <t>CH</t>
    </r>
    <r>
      <rPr>
        <vertAlign val="subscript"/>
        <sz val="12"/>
        <color indexed="8"/>
        <rFont val="Times New Roman"/>
        <family val="1"/>
      </rPr>
      <t>3</t>
    </r>
    <r>
      <rPr>
        <sz val="12"/>
        <color indexed="8"/>
        <rFont val="Times New Roman"/>
        <family val="1"/>
      </rPr>
      <t>COOCF</t>
    </r>
    <r>
      <rPr>
        <vertAlign val="subscript"/>
        <sz val="12"/>
        <color indexed="8"/>
        <rFont val="Times New Roman"/>
        <family val="1"/>
      </rPr>
      <t>3</t>
    </r>
  </si>
  <si>
    <t>PFPMIE (HT–70)</t>
  </si>
  <si>
    <t>CF3OCF(CF3)CF2OCF2OCF3</t>
  </si>
  <si>
    <t>HFC–263fb</t>
  </si>
  <si>
    <t>421–07–8</t>
  </si>
  <si>
    <r>
      <t>CH</t>
    </r>
    <r>
      <rPr>
        <vertAlign val="subscript"/>
        <sz val="11"/>
        <color indexed="8"/>
        <rFont val="Times New Roman"/>
        <family val="1"/>
      </rPr>
      <t>3</t>
    </r>
    <r>
      <rPr>
        <sz val="11"/>
        <color indexed="8"/>
        <rFont val="Times New Roman"/>
        <family val="1"/>
      </rPr>
      <t>CH</t>
    </r>
    <r>
      <rPr>
        <vertAlign val="subscript"/>
        <sz val="11"/>
        <color indexed="8"/>
        <rFont val="Times New Roman"/>
        <family val="1"/>
      </rPr>
      <t>2</t>
    </r>
    <r>
      <rPr>
        <sz val="11"/>
        <color indexed="8"/>
        <rFont val="Times New Roman"/>
        <family val="1"/>
      </rPr>
      <t>CF</t>
    </r>
    <r>
      <rPr>
        <vertAlign val="subscript"/>
        <sz val="11"/>
        <color indexed="8"/>
        <rFont val="Times New Roman"/>
        <family val="1"/>
      </rPr>
      <t>3</t>
    </r>
  </si>
  <si>
    <t>Perfluoropropyl acetate</t>
  </si>
  <si>
    <t>1344118–10–0</t>
  </si>
  <si>
    <r>
      <t>CH</t>
    </r>
    <r>
      <rPr>
        <vertAlign val="subscript"/>
        <sz val="12"/>
        <color indexed="8"/>
        <rFont val="Times New Roman"/>
        <family val="1"/>
      </rPr>
      <t>3</t>
    </r>
    <r>
      <rPr>
        <sz val="12"/>
        <color indexed="8"/>
        <rFont val="Times New Roman"/>
        <family val="1"/>
      </rPr>
      <t>COOCF</t>
    </r>
    <r>
      <rPr>
        <vertAlign val="subscript"/>
        <sz val="12"/>
        <color indexed="8"/>
        <rFont val="Times New Roman"/>
        <family val="1"/>
      </rPr>
      <t>2</t>
    </r>
    <r>
      <rPr>
        <sz val="12"/>
        <color indexed="8"/>
        <rFont val="Times New Roman"/>
        <family val="1"/>
      </rPr>
      <t>CF</t>
    </r>
    <r>
      <rPr>
        <vertAlign val="subscript"/>
        <sz val="12"/>
        <color indexed="8"/>
        <rFont val="Times New Roman"/>
        <family val="1"/>
      </rPr>
      <t>2</t>
    </r>
    <r>
      <rPr>
        <sz val="12"/>
        <color indexed="8"/>
        <rFont val="Times New Roman"/>
        <family val="1"/>
      </rPr>
      <t>CF</t>
    </r>
    <r>
      <rPr>
        <vertAlign val="subscript"/>
        <sz val="12"/>
        <color indexed="8"/>
        <rFont val="Times New Roman"/>
        <family val="1"/>
      </rPr>
      <t>3</t>
    </r>
  </si>
  <si>
    <t>HFC–272ca</t>
  </si>
  <si>
    <t>420–45–1</t>
  </si>
  <si>
    <r>
      <t>CH</t>
    </r>
    <r>
      <rPr>
        <vertAlign val="subscript"/>
        <sz val="11"/>
        <color indexed="8"/>
        <rFont val="Times New Roman"/>
        <family val="1"/>
      </rPr>
      <t>3</t>
    </r>
    <r>
      <rPr>
        <sz val="11"/>
        <color indexed="8"/>
        <rFont val="Times New Roman"/>
        <family val="1"/>
      </rPr>
      <t>CF</t>
    </r>
    <r>
      <rPr>
        <vertAlign val="subscript"/>
        <sz val="11"/>
        <color indexed="8"/>
        <rFont val="Times New Roman"/>
        <family val="1"/>
      </rPr>
      <t>2</t>
    </r>
    <r>
      <rPr>
        <sz val="11"/>
        <color indexed="8"/>
        <rFont val="Times New Roman"/>
        <family val="1"/>
      </rPr>
      <t>CH</t>
    </r>
    <r>
      <rPr>
        <vertAlign val="subscript"/>
        <sz val="11"/>
        <color indexed="8"/>
        <rFont val="Times New Roman"/>
        <family val="1"/>
      </rPr>
      <t>3</t>
    </r>
  </si>
  <si>
    <t>Perfluorobutyl acetate</t>
  </si>
  <si>
    <t>209597–28–4</t>
  </si>
  <si>
    <r>
      <t>CH</t>
    </r>
    <r>
      <rPr>
        <vertAlign val="subscript"/>
        <sz val="12"/>
        <color indexed="8"/>
        <rFont val="Times New Roman"/>
        <family val="1"/>
      </rPr>
      <t>3</t>
    </r>
    <r>
      <rPr>
        <sz val="12"/>
        <color indexed="8"/>
        <rFont val="Times New Roman"/>
        <family val="1"/>
      </rPr>
      <t>COOCF</t>
    </r>
    <r>
      <rPr>
        <vertAlign val="subscript"/>
        <sz val="12"/>
        <color indexed="8"/>
        <rFont val="Times New Roman"/>
        <family val="1"/>
      </rPr>
      <t>2</t>
    </r>
    <r>
      <rPr>
        <sz val="12"/>
        <color indexed="8"/>
        <rFont val="Times New Roman"/>
        <family val="1"/>
      </rPr>
      <t>CF</t>
    </r>
    <r>
      <rPr>
        <vertAlign val="subscript"/>
        <sz val="12"/>
        <color indexed="8"/>
        <rFont val="Times New Roman"/>
        <family val="1"/>
      </rPr>
      <t>2</t>
    </r>
    <r>
      <rPr>
        <sz val="12"/>
        <color indexed="8"/>
        <rFont val="Times New Roman"/>
        <family val="1"/>
      </rPr>
      <t>CF</t>
    </r>
    <r>
      <rPr>
        <vertAlign val="subscript"/>
        <sz val="12"/>
        <color indexed="8"/>
        <rFont val="Times New Roman"/>
        <family val="1"/>
      </rPr>
      <t>2</t>
    </r>
    <r>
      <rPr>
        <sz val="12"/>
        <color indexed="8"/>
        <rFont val="Times New Roman"/>
        <family val="1"/>
      </rPr>
      <t>CF</t>
    </r>
    <r>
      <rPr>
        <vertAlign val="subscript"/>
        <sz val="12"/>
        <color indexed="8"/>
        <rFont val="Times New Roman"/>
        <family val="1"/>
      </rPr>
      <t>3</t>
    </r>
  </si>
  <si>
    <t>HFC–329p</t>
  </si>
  <si>
    <t>375–17–7</t>
  </si>
  <si>
    <r>
      <t>CHF</t>
    </r>
    <r>
      <rPr>
        <vertAlign val="subscript"/>
        <sz val="11"/>
        <color indexed="8"/>
        <rFont val="Times New Roman"/>
        <family val="1"/>
      </rPr>
      <t>2</t>
    </r>
    <r>
      <rPr>
        <sz val="11"/>
        <color indexed="8"/>
        <rFont val="Times New Roman"/>
        <family val="1"/>
      </rPr>
      <t>CF</t>
    </r>
    <r>
      <rPr>
        <vertAlign val="subscript"/>
        <sz val="11"/>
        <color indexed="8"/>
        <rFont val="Times New Roman"/>
        <family val="1"/>
      </rPr>
      <t>2</t>
    </r>
    <r>
      <rPr>
        <sz val="11"/>
        <color indexed="8"/>
        <rFont val="Times New Roman"/>
        <family val="1"/>
      </rPr>
      <t>CF</t>
    </r>
    <r>
      <rPr>
        <vertAlign val="subscript"/>
        <sz val="11"/>
        <color indexed="8"/>
        <rFont val="Times New Roman"/>
        <family val="1"/>
      </rPr>
      <t>2</t>
    </r>
    <r>
      <rPr>
        <sz val="11"/>
        <color indexed="8"/>
        <rFont val="Times New Roman"/>
        <family val="1"/>
      </rPr>
      <t>CF</t>
    </r>
    <r>
      <rPr>
        <vertAlign val="subscript"/>
        <sz val="11"/>
        <color indexed="8"/>
        <rFont val="Times New Roman"/>
        <family val="1"/>
      </rPr>
      <t>3</t>
    </r>
  </si>
  <si>
    <t>Ethyl 2,2,2–trifluoroacetate</t>
  </si>
  <si>
    <t>383–63–1</t>
  </si>
  <si>
    <r>
      <t>CF</t>
    </r>
    <r>
      <rPr>
        <vertAlign val="subscript"/>
        <sz val="12"/>
        <color indexed="8"/>
        <rFont val="Times New Roman"/>
        <family val="1"/>
      </rPr>
      <t>3</t>
    </r>
    <r>
      <rPr>
        <sz val="12"/>
        <color indexed="8"/>
        <rFont val="Times New Roman"/>
        <family val="1"/>
      </rPr>
      <t>COOCH</t>
    </r>
    <r>
      <rPr>
        <vertAlign val="subscript"/>
        <sz val="12"/>
        <color indexed="8"/>
        <rFont val="Times New Roman"/>
        <family val="1"/>
      </rPr>
      <t>2</t>
    </r>
    <r>
      <rPr>
        <sz val="12"/>
        <color indexed="8"/>
        <rFont val="Times New Roman"/>
        <family val="1"/>
      </rPr>
      <t>CH</t>
    </r>
    <r>
      <rPr>
        <vertAlign val="subscript"/>
        <sz val="12"/>
        <color indexed="8"/>
        <rFont val="Times New Roman"/>
        <family val="1"/>
      </rPr>
      <t>3</t>
    </r>
  </si>
  <si>
    <t>Default GWPs for Compounds for Which Chemical-Specific GWPs Are Not Listed Above</t>
  </si>
  <si>
    <t>HFC–365mfc</t>
  </si>
  <si>
    <t>406–58–6</t>
  </si>
  <si>
    <r>
      <t>CH</t>
    </r>
    <r>
      <rPr>
        <vertAlign val="subscript"/>
        <sz val="11"/>
        <color indexed="8"/>
        <rFont val="Times New Roman"/>
        <family val="1"/>
      </rPr>
      <t>3</t>
    </r>
    <r>
      <rPr>
        <sz val="11"/>
        <color indexed="8"/>
        <rFont val="Times New Roman"/>
        <family val="1"/>
      </rPr>
      <t>CF</t>
    </r>
    <r>
      <rPr>
        <vertAlign val="subscript"/>
        <sz val="11"/>
        <color indexed="8"/>
        <rFont val="Times New Roman"/>
        <family val="1"/>
      </rPr>
      <t>2</t>
    </r>
    <r>
      <rPr>
        <sz val="11"/>
        <color indexed="8"/>
        <rFont val="Times New Roman"/>
        <family val="1"/>
      </rPr>
      <t>CH</t>
    </r>
    <r>
      <rPr>
        <vertAlign val="subscript"/>
        <sz val="11"/>
        <color indexed="8"/>
        <rFont val="Times New Roman"/>
        <family val="1"/>
      </rPr>
      <t>2</t>
    </r>
    <r>
      <rPr>
        <sz val="11"/>
        <color indexed="8"/>
        <rFont val="Times New Roman"/>
        <family val="1"/>
      </rPr>
      <t>CF</t>
    </r>
    <r>
      <rPr>
        <vertAlign val="subscript"/>
        <sz val="11"/>
        <color indexed="8"/>
        <rFont val="Times New Roman"/>
        <family val="1"/>
      </rPr>
      <t>3</t>
    </r>
  </si>
  <si>
    <t>Carbonofluoridates</t>
  </si>
  <si>
    <r>
      <t>Fluorinated GHG Group</t>
    </r>
    <r>
      <rPr>
        <b/>
        <vertAlign val="superscript"/>
        <sz val="12"/>
        <color indexed="8"/>
        <rFont val="Times New Roman"/>
        <family val="1"/>
      </rPr>
      <t>d</t>
    </r>
  </si>
  <si>
    <t>Default Global Warming Potential</t>
  </si>
  <si>
    <t>HFC–43–10mee</t>
  </si>
  <si>
    <t>138495–42–8</t>
  </si>
  <si>
    <r>
      <t>CF</t>
    </r>
    <r>
      <rPr>
        <vertAlign val="subscript"/>
        <sz val="11"/>
        <color indexed="8"/>
        <rFont val="Times New Roman"/>
        <family val="1"/>
      </rPr>
      <t>3</t>
    </r>
    <r>
      <rPr>
        <sz val="11"/>
        <color indexed="8"/>
        <rFont val="Times New Roman"/>
        <family val="1"/>
      </rPr>
      <t>CFHCFHCF</t>
    </r>
    <r>
      <rPr>
        <vertAlign val="subscript"/>
        <sz val="11"/>
        <color indexed="8"/>
        <rFont val="Times New Roman"/>
        <family val="1"/>
      </rPr>
      <t>2</t>
    </r>
    <r>
      <rPr>
        <sz val="11"/>
        <color indexed="8"/>
        <rFont val="Times New Roman"/>
        <family val="1"/>
      </rPr>
      <t>CF</t>
    </r>
    <r>
      <rPr>
        <vertAlign val="subscript"/>
        <sz val="11"/>
        <color indexed="8"/>
        <rFont val="Times New Roman"/>
        <family val="1"/>
      </rPr>
      <t>3</t>
    </r>
  </si>
  <si>
    <t>Methyl carbonofluoridate</t>
  </si>
  <si>
    <t>1538–06–3</t>
  </si>
  <si>
    <r>
      <t>FCOOCH</t>
    </r>
    <r>
      <rPr>
        <vertAlign val="subscript"/>
        <sz val="12"/>
        <color indexed="8"/>
        <rFont val="Times New Roman"/>
        <family val="1"/>
      </rPr>
      <t>3</t>
    </r>
  </si>
  <si>
    <t>1,1–Difluoroethyl carbonofluoridate</t>
  </si>
  <si>
    <t>1344118–11–1</t>
  </si>
  <si>
    <r>
      <t>FCOOCF</t>
    </r>
    <r>
      <rPr>
        <vertAlign val="subscript"/>
        <sz val="12"/>
        <color indexed="8"/>
        <rFont val="Times New Roman"/>
        <family val="1"/>
      </rPr>
      <t>2</t>
    </r>
    <r>
      <rPr>
        <sz val="12"/>
        <color indexed="8"/>
        <rFont val="Times New Roman"/>
        <family val="1"/>
      </rPr>
      <t>CH</t>
    </r>
    <r>
      <rPr>
        <vertAlign val="subscript"/>
        <sz val="12"/>
        <color indexed="8"/>
        <rFont val="Times New Roman"/>
        <family val="1"/>
      </rPr>
      <t>3</t>
    </r>
  </si>
  <si>
    <t>Saturated HFCs with 2 or fewer carbon-hydrogen bonds</t>
  </si>
  <si>
    <t xml:space="preserve">Saturated hydrofluoroethers (HFEs) and hydrochlorofluoroethers (HCFEs) </t>
  </si>
  <si>
    <t>Fluorinated alcohols other than fluorotelomer alcohols</t>
  </si>
  <si>
    <t>Saturated HFCs with 3 or more carbon-hydrogen bonds</t>
  </si>
  <si>
    <t>HCFE–235ca2 (Enflurane)</t>
  </si>
  <si>
    <t>13838–16–9</t>
  </si>
  <si>
    <t>Bis(trifluoromethyl)–methanol</t>
  </si>
  <si>
    <t>920–66–1</t>
  </si>
  <si>
    <r>
      <t>(CF</t>
    </r>
    <r>
      <rPr>
        <vertAlign val="subscript"/>
        <sz val="12"/>
        <color indexed="8"/>
        <rFont val="Times New Roman"/>
        <family val="1"/>
      </rPr>
      <t>3</t>
    </r>
    <r>
      <rPr>
        <sz val="12"/>
        <color indexed="8"/>
        <rFont val="Times New Roman"/>
        <family val="1"/>
      </rPr>
      <t>)</t>
    </r>
    <r>
      <rPr>
        <vertAlign val="subscript"/>
        <sz val="12"/>
        <color indexed="8"/>
        <rFont val="Times New Roman"/>
        <family val="1"/>
      </rPr>
      <t>2</t>
    </r>
    <r>
      <rPr>
        <sz val="12"/>
        <color indexed="8"/>
        <rFont val="Times New Roman"/>
        <family val="1"/>
      </rPr>
      <t>CHOH</t>
    </r>
  </si>
  <si>
    <t>Saturated HFEs and HCFEs with 1 carbon-hydrogen bond</t>
  </si>
  <si>
    <t>HCFE–235da2 (Isoflurane)</t>
  </si>
  <si>
    <t>26675–46–7</t>
  </si>
  <si>
    <t>(Octafluorotetramethy–lene) hydroxymethyl group</t>
  </si>
  <si>
    <r>
      <t>X–(CF</t>
    </r>
    <r>
      <rPr>
        <vertAlign val="subscript"/>
        <sz val="12"/>
        <color indexed="8"/>
        <rFont val="Times New Roman"/>
        <family val="1"/>
      </rPr>
      <t>2</t>
    </r>
    <r>
      <rPr>
        <sz val="12"/>
        <color indexed="8"/>
        <rFont val="Times New Roman"/>
        <family val="1"/>
      </rPr>
      <t>)</t>
    </r>
    <r>
      <rPr>
        <vertAlign val="subscript"/>
        <sz val="12"/>
        <color indexed="8"/>
        <rFont val="Times New Roman"/>
        <family val="1"/>
      </rPr>
      <t>4</t>
    </r>
    <r>
      <rPr>
        <sz val="12"/>
        <color indexed="8"/>
        <rFont val="Times New Roman"/>
        <family val="1"/>
      </rPr>
      <t>CH(OH)–X</t>
    </r>
  </si>
  <si>
    <t>Saturated HFEs and HCFEs with 2 carbon-hydrogen bonds</t>
  </si>
  <si>
    <t>HFE–125</t>
  </si>
  <si>
    <t>3822–68–2</t>
  </si>
  <si>
    <t>2,2,3,3,3–pentafluoropropanol</t>
  </si>
  <si>
    <t>422–05–9</t>
  </si>
  <si>
    <r>
      <t>CF</t>
    </r>
    <r>
      <rPr>
        <vertAlign val="subscript"/>
        <sz val="12"/>
        <color indexed="8"/>
        <rFont val="Times New Roman"/>
        <family val="1"/>
      </rPr>
      <t>3</t>
    </r>
    <r>
      <rPr>
        <sz val="12"/>
        <color indexed="8"/>
        <rFont val="Times New Roman"/>
        <family val="1"/>
      </rPr>
      <t>CF</t>
    </r>
    <r>
      <rPr>
        <vertAlign val="subscript"/>
        <sz val="12"/>
        <color indexed="8"/>
        <rFont val="Times New Roman"/>
        <family val="1"/>
      </rPr>
      <t>2</t>
    </r>
    <r>
      <rPr>
        <sz val="12"/>
        <color indexed="8"/>
        <rFont val="Times New Roman"/>
        <family val="1"/>
      </rPr>
      <t>CH</t>
    </r>
    <r>
      <rPr>
        <vertAlign val="subscript"/>
        <sz val="12"/>
        <color indexed="8"/>
        <rFont val="Times New Roman"/>
        <family val="1"/>
      </rPr>
      <t>2</t>
    </r>
    <r>
      <rPr>
        <sz val="12"/>
        <color indexed="8"/>
        <rFont val="Times New Roman"/>
        <family val="1"/>
      </rPr>
      <t>OH</t>
    </r>
  </si>
  <si>
    <t>Saturated HFEs and HCFEs with 3 or more carbon-hydrogen bonds</t>
  </si>
  <si>
    <t>HFE–134 (HG–00)</t>
  </si>
  <si>
    <t>1691–17–4</t>
  </si>
  <si>
    <t>2,2,3,3,4,4,4–Heptafluorobutan–1–ol</t>
  </si>
  <si>
    <t>375–01–9</t>
  </si>
  <si>
    <r>
      <t>C</t>
    </r>
    <r>
      <rPr>
        <vertAlign val="subscript"/>
        <sz val="12"/>
        <color indexed="8"/>
        <rFont val="Times New Roman"/>
        <family val="1"/>
      </rPr>
      <t>3</t>
    </r>
    <r>
      <rPr>
        <sz val="12"/>
        <color indexed="8"/>
        <rFont val="Times New Roman"/>
        <family val="1"/>
      </rPr>
      <t>F</t>
    </r>
    <r>
      <rPr>
        <vertAlign val="subscript"/>
        <sz val="12"/>
        <color indexed="8"/>
        <rFont val="Times New Roman"/>
        <family val="1"/>
      </rPr>
      <t>7</t>
    </r>
    <r>
      <rPr>
        <sz val="12"/>
        <color indexed="8"/>
        <rFont val="Times New Roman"/>
        <family val="1"/>
      </rPr>
      <t>CH2OH</t>
    </r>
  </si>
  <si>
    <t>Fluorinated formates</t>
  </si>
  <si>
    <t>HFE–143a</t>
  </si>
  <si>
    <t>421–14–7</t>
  </si>
  <si>
    <t>2,2,2–Trifluoroethanol</t>
  </si>
  <si>
    <t>75–89–8</t>
  </si>
  <si>
    <r>
      <t>CF</t>
    </r>
    <r>
      <rPr>
        <vertAlign val="subscript"/>
        <sz val="12"/>
        <color indexed="8"/>
        <rFont val="Times New Roman"/>
        <family val="1"/>
      </rPr>
      <t>3</t>
    </r>
    <r>
      <rPr>
        <sz val="12"/>
        <color indexed="8"/>
        <rFont val="Times New Roman"/>
        <family val="1"/>
      </rPr>
      <t>CH</t>
    </r>
    <r>
      <rPr>
        <vertAlign val="subscript"/>
        <sz val="12"/>
        <color indexed="8"/>
        <rFont val="Times New Roman"/>
        <family val="1"/>
      </rPr>
      <t>2</t>
    </r>
    <r>
      <rPr>
        <sz val="12"/>
        <color indexed="8"/>
        <rFont val="Times New Roman"/>
        <family val="1"/>
      </rPr>
      <t>OH</t>
    </r>
  </si>
  <si>
    <t>Fluorinated acetates, carbonofluoridates, and fluorinated alcohols other than fluorotelomer alcohols</t>
  </si>
  <si>
    <t>HFE–227ea</t>
  </si>
  <si>
    <t>2356–62–9</t>
  </si>
  <si>
    <t>2,2,3,4,4,4–Hexafluoro–1–butanol</t>
  </si>
  <si>
    <t>382–31–0</t>
  </si>
  <si>
    <r>
      <t>CF</t>
    </r>
    <r>
      <rPr>
        <vertAlign val="subscript"/>
        <sz val="12"/>
        <color indexed="8"/>
        <rFont val="Times New Roman"/>
        <family val="1"/>
      </rPr>
      <t>3</t>
    </r>
    <r>
      <rPr>
        <sz val="12"/>
        <color indexed="8"/>
        <rFont val="Times New Roman"/>
        <family val="1"/>
      </rPr>
      <t>CHFCF</t>
    </r>
    <r>
      <rPr>
        <vertAlign val="subscript"/>
        <sz val="12"/>
        <color indexed="8"/>
        <rFont val="Times New Roman"/>
        <family val="1"/>
      </rPr>
      <t>2</t>
    </r>
    <r>
      <rPr>
        <sz val="12"/>
        <color indexed="8"/>
        <rFont val="Times New Roman"/>
        <family val="1"/>
      </rPr>
      <t>CH</t>
    </r>
    <r>
      <rPr>
        <vertAlign val="subscript"/>
        <sz val="12"/>
        <color indexed="8"/>
        <rFont val="Times New Roman"/>
        <family val="1"/>
      </rPr>
      <t>2</t>
    </r>
    <r>
      <rPr>
        <sz val="12"/>
        <color indexed="8"/>
        <rFont val="Times New Roman"/>
        <family val="1"/>
      </rPr>
      <t>OH</t>
    </r>
  </si>
  <si>
    <t>Unsaturated PFCs, unsaturated HFCs, unsaturated HCFCs, unsaturated halogenated ethers, unsaturated halogenated esters, fluorinated aldehydes, and fluorinated ketones</t>
  </si>
  <si>
    <t>HFE–236ca</t>
  </si>
  <si>
    <t>32778–11–3</t>
  </si>
  <si>
    <t>2,2,3,3–Tetrafluoro–1–propanol</t>
  </si>
  <si>
    <t>76–37–9</t>
  </si>
  <si>
    <r>
      <t>CHF</t>
    </r>
    <r>
      <rPr>
        <vertAlign val="subscript"/>
        <sz val="12"/>
        <color indexed="8"/>
        <rFont val="Times New Roman"/>
        <family val="1"/>
      </rPr>
      <t>2</t>
    </r>
    <r>
      <rPr>
        <sz val="12"/>
        <color indexed="8"/>
        <rFont val="Times New Roman"/>
        <family val="1"/>
      </rPr>
      <t>CF</t>
    </r>
    <r>
      <rPr>
        <vertAlign val="subscript"/>
        <sz val="12"/>
        <color indexed="8"/>
        <rFont val="Times New Roman"/>
        <family val="1"/>
      </rPr>
      <t>2</t>
    </r>
    <r>
      <rPr>
        <sz val="12"/>
        <color indexed="8"/>
        <rFont val="Times New Roman"/>
        <family val="1"/>
      </rPr>
      <t>CH</t>
    </r>
    <r>
      <rPr>
        <vertAlign val="subscript"/>
        <sz val="12"/>
        <color indexed="8"/>
        <rFont val="Times New Roman"/>
        <family val="1"/>
      </rPr>
      <t>2</t>
    </r>
    <r>
      <rPr>
        <sz val="12"/>
        <color indexed="8"/>
        <rFont val="Times New Roman"/>
        <family val="1"/>
      </rPr>
      <t>OH</t>
    </r>
  </si>
  <si>
    <t>HFE–236ca12 (HG–10)</t>
  </si>
  <si>
    <t>78522–47–1</t>
  </si>
  <si>
    <t>2,2–Difluoroethanol</t>
  </si>
  <si>
    <t>359–13–7</t>
  </si>
  <si>
    <r>
      <t>CHF</t>
    </r>
    <r>
      <rPr>
        <vertAlign val="subscript"/>
        <sz val="12"/>
        <color indexed="8"/>
        <rFont val="Times New Roman"/>
        <family val="1"/>
      </rPr>
      <t>2</t>
    </r>
    <r>
      <rPr>
        <sz val="12"/>
        <color indexed="8"/>
        <rFont val="Times New Roman"/>
        <family val="1"/>
      </rPr>
      <t>CH2OH</t>
    </r>
  </si>
  <si>
    <t>Fluorinated GHGs with carbon-iodine bond(s)</t>
  </si>
  <si>
    <t>HFE–236ea2 (Desflurane)</t>
  </si>
  <si>
    <t>57041–67–5</t>
  </si>
  <si>
    <t>2–Fluoroethanol</t>
  </si>
  <si>
    <t>371–62–0</t>
  </si>
  <si>
    <r>
      <t>CH</t>
    </r>
    <r>
      <rPr>
        <vertAlign val="subscript"/>
        <sz val="12"/>
        <color indexed="8"/>
        <rFont val="Times New Roman"/>
        <family val="1"/>
      </rPr>
      <t>2</t>
    </r>
    <r>
      <rPr>
        <sz val="12"/>
        <color indexed="8"/>
        <rFont val="Times New Roman"/>
        <family val="1"/>
      </rPr>
      <t>FCH</t>
    </r>
    <r>
      <rPr>
        <vertAlign val="subscript"/>
        <sz val="12"/>
        <color indexed="8"/>
        <rFont val="Times New Roman"/>
        <family val="1"/>
      </rPr>
      <t>2</t>
    </r>
    <r>
      <rPr>
        <sz val="12"/>
        <color indexed="8"/>
        <rFont val="Times New Roman"/>
        <family val="1"/>
      </rPr>
      <t>OH</t>
    </r>
  </si>
  <si>
    <t>Other fluorinated GHGs</t>
  </si>
  <si>
    <t>HFE–236fa</t>
  </si>
  <si>
    <t>20193–67–3</t>
  </si>
  <si>
    <t>4,4,4–Trifluorobutan–1–ol</t>
  </si>
  <si>
    <t>461–18–7</t>
  </si>
  <si>
    <r>
      <t>CF</t>
    </r>
    <r>
      <rPr>
        <vertAlign val="subscript"/>
        <sz val="12"/>
        <color indexed="8"/>
        <rFont val="Times New Roman"/>
        <family val="1"/>
      </rPr>
      <t>3</t>
    </r>
    <r>
      <rPr>
        <sz val="12"/>
        <color indexed="8"/>
        <rFont val="Times New Roman"/>
        <family val="1"/>
      </rPr>
      <t>(CH</t>
    </r>
    <r>
      <rPr>
        <vertAlign val="subscript"/>
        <sz val="12"/>
        <color indexed="8"/>
        <rFont val="Times New Roman"/>
        <family val="1"/>
      </rPr>
      <t>2</t>
    </r>
    <r>
      <rPr>
        <sz val="12"/>
        <color indexed="8"/>
        <rFont val="Times New Roman"/>
        <family val="1"/>
      </rPr>
      <t>)</t>
    </r>
    <r>
      <rPr>
        <vertAlign val="subscript"/>
        <sz val="12"/>
        <color indexed="8"/>
        <rFont val="Times New Roman"/>
        <family val="1"/>
      </rPr>
      <t>2</t>
    </r>
    <r>
      <rPr>
        <sz val="12"/>
        <color indexed="8"/>
        <rFont val="Times New Roman"/>
        <family val="1"/>
      </rPr>
      <t>CH</t>
    </r>
    <r>
      <rPr>
        <vertAlign val="subscript"/>
        <sz val="12"/>
        <color indexed="8"/>
        <rFont val="Times New Roman"/>
        <family val="1"/>
      </rPr>
      <t>2</t>
    </r>
    <r>
      <rPr>
        <sz val="12"/>
        <color indexed="8"/>
        <rFont val="Times New Roman"/>
        <family val="1"/>
      </rPr>
      <t>OH</t>
    </r>
  </si>
  <si>
    <t>HFE–245cb2</t>
  </si>
  <si>
    <t>22410–44–2</t>
  </si>
  <si>
    <t>Unsaturated perfluorocarbons (PFCs)</t>
  </si>
  <si>
    <t>HFE–245fa1</t>
  </si>
  <si>
    <t>84011–15–4</t>
  </si>
  <si>
    <t>PFC–1114; TFE</t>
  </si>
  <si>
    <t>116–14–3</t>
  </si>
  <si>
    <r>
      <t>CF</t>
    </r>
    <r>
      <rPr>
        <vertAlign val="subscript"/>
        <sz val="12"/>
        <color indexed="8"/>
        <rFont val="Times New Roman"/>
        <family val="1"/>
      </rPr>
      <t>2</t>
    </r>
    <r>
      <rPr>
        <sz val="12"/>
        <color indexed="8"/>
        <rFont val="Times New Roman"/>
        <family val="1"/>
      </rPr>
      <t>=CF</t>
    </r>
    <r>
      <rPr>
        <vertAlign val="subscript"/>
        <sz val="12"/>
        <color indexed="8"/>
        <rFont val="Times New Roman"/>
        <family val="1"/>
      </rPr>
      <t>2</t>
    </r>
    <r>
      <rPr>
        <sz val="12"/>
        <color indexed="8"/>
        <rFont val="Times New Roman"/>
        <family val="1"/>
      </rPr>
      <t>; C</t>
    </r>
    <r>
      <rPr>
        <vertAlign val="subscript"/>
        <sz val="12"/>
        <color indexed="8"/>
        <rFont val="Times New Roman"/>
        <family val="1"/>
      </rPr>
      <t>2</t>
    </r>
    <r>
      <rPr>
        <sz val="12"/>
        <color indexed="8"/>
        <rFont val="Times New Roman"/>
        <family val="1"/>
      </rPr>
      <t>F</t>
    </r>
    <r>
      <rPr>
        <vertAlign val="subscript"/>
        <sz val="12"/>
        <color indexed="8"/>
        <rFont val="Times New Roman"/>
        <family val="1"/>
      </rPr>
      <t>4</t>
    </r>
  </si>
  <si>
    <t>HFE–245fa2</t>
  </si>
  <si>
    <t>1885–48–9</t>
  </si>
  <si>
    <t>PFC–1216; Dyneon HFP</t>
  </si>
  <si>
    <t>116–15–4</t>
  </si>
  <si>
    <r>
      <t>C</t>
    </r>
    <r>
      <rPr>
        <vertAlign val="subscript"/>
        <sz val="12"/>
        <color indexed="8"/>
        <rFont val="Times New Roman"/>
        <family val="1"/>
      </rPr>
      <t>3</t>
    </r>
    <r>
      <rPr>
        <sz val="12"/>
        <color indexed="8"/>
        <rFont val="Times New Roman"/>
        <family val="1"/>
      </rPr>
      <t>F</t>
    </r>
    <r>
      <rPr>
        <vertAlign val="subscript"/>
        <sz val="12"/>
        <color indexed="8"/>
        <rFont val="Times New Roman"/>
        <family val="1"/>
      </rPr>
      <t>6</t>
    </r>
    <r>
      <rPr>
        <sz val="12"/>
        <color indexed="8"/>
        <rFont val="Times New Roman"/>
        <family val="1"/>
      </rPr>
      <t>; CF</t>
    </r>
    <r>
      <rPr>
        <vertAlign val="subscript"/>
        <sz val="12"/>
        <color indexed="8"/>
        <rFont val="Times New Roman"/>
        <family val="1"/>
      </rPr>
      <t>3</t>
    </r>
    <r>
      <rPr>
        <sz val="12"/>
        <color indexed="8"/>
        <rFont val="Times New Roman"/>
        <family val="1"/>
      </rPr>
      <t>CF=CF</t>
    </r>
    <r>
      <rPr>
        <vertAlign val="subscript"/>
        <sz val="12"/>
        <color indexed="8"/>
        <rFont val="Times New Roman"/>
        <family val="1"/>
      </rPr>
      <t xml:space="preserve">2 </t>
    </r>
  </si>
  <si>
    <t>HFE–254cb2</t>
  </si>
  <si>
    <t>425–88–7</t>
  </si>
  <si>
    <t>PFC C–1418</t>
  </si>
  <si>
    <t>559–40–0</t>
  </si>
  <si>
    <r>
      <t>c–C</t>
    </r>
    <r>
      <rPr>
        <vertAlign val="subscript"/>
        <sz val="12"/>
        <color indexed="8"/>
        <rFont val="Times New Roman"/>
        <family val="1"/>
      </rPr>
      <t>5</t>
    </r>
    <r>
      <rPr>
        <sz val="12"/>
        <color indexed="8"/>
        <rFont val="Times New Roman"/>
        <family val="1"/>
      </rPr>
      <t>F</t>
    </r>
    <r>
      <rPr>
        <vertAlign val="subscript"/>
        <sz val="12"/>
        <color indexed="8"/>
        <rFont val="Times New Roman"/>
        <family val="1"/>
      </rPr>
      <t>8</t>
    </r>
  </si>
  <si>
    <t>HFE–263fb2</t>
  </si>
  <si>
    <t>460–43–5</t>
  </si>
  <si>
    <t>Perfluorobut–2–ene</t>
  </si>
  <si>
    <t>360–89–4</t>
  </si>
  <si>
    <r>
      <t>CF</t>
    </r>
    <r>
      <rPr>
        <vertAlign val="subscript"/>
        <sz val="12"/>
        <color indexed="8"/>
        <rFont val="Times New Roman"/>
        <family val="1"/>
      </rPr>
      <t>3</t>
    </r>
    <r>
      <rPr>
        <sz val="12"/>
        <color indexed="8"/>
        <rFont val="Times New Roman"/>
        <family val="1"/>
      </rPr>
      <t>CF=CFCF</t>
    </r>
    <r>
      <rPr>
        <vertAlign val="subscript"/>
        <sz val="12"/>
        <color indexed="8"/>
        <rFont val="Times New Roman"/>
        <family val="1"/>
      </rPr>
      <t>3</t>
    </r>
  </si>
  <si>
    <t>HFE–263m1</t>
  </si>
  <si>
    <t>690–22–2</t>
  </si>
  <si>
    <t>Perfluorobut–1–ene</t>
  </si>
  <si>
    <t>357–26–6</t>
  </si>
  <si>
    <r>
      <t>CF</t>
    </r>
    <r>
      <rPr>
        <vertAlign val="subscript"/>
        <sz val="12"/>
        <color indexed="8"/>
        <rFont val="Times New Roman"/>
        <family val="1"/>
      </rPr>
      <t>3</t>
    </r>
    <r>
      <rPr>
        <sz val="12"/>
        <color indexed="8"/>
        <rFont val="Times New Roman"/>
        <family val="1"/>
      </rPr>
      <t>CF</t>
    </r>
    <r>
      <rPr>
        <vertAlign val="subscript"/>
        <sz val="12"/>
        <color indexed="8"/>
        <rFont val="Times New Roman"/>
        <family val="1"/>
      </rPr>
      <t>2</t>
    </r>
    <r>
      <rPr>
        <sz val="12"/>
        <color indexed="8"/>
        <rFont val="Times New Roman"/>
        <family val="1"/>
      </rPr>
      <t>CF=CF</t>
    </r>
    <r>
      <rPr>
        <vertAlign val="subscript"/>
        <sz val="12"/>
        <color indexed="8"/>
        <rFont val="Times New Roman"/>
        <family val="1"/>
      </rPr>
      <t>2</t>
    </r>
  </si>
  <si>
    <t>HFE–329mcc2</t>
  </si>
  <si>
    <t>134769–21–4</t>
  </si>
  <si>
    <t>Perfluorobuta–1,3–diene</t>
  </si>
  <si>
    <t>685–63–2</t>
  </si>
  <si>
    <r>
      <t>CF</t>
    </r>
    <r>
      <rPr>
        <vertAlign val="subscript"/>
        <sz val="12"/>
        <color indexed="8"/>
        <rFont val="Times New Roman"/>
        <family val="1"/>
      </rPr>
      <t>2</t>
    </r>
    <r>
      <rPr>
        <sz val="12"/>
        <color indexed="8"/>
        <rFont val="Times New Roman"/>
        <family val="1"/>
      </rPr>
      <t>=CFCF=CF</t>
    </r>
    <r>
      <rPr>
        <vertAlign val="subscript"/>
        <sz val="12"/>
        <color indexed="8"/>
        <rFont val="Times New Roman"/>
        <family val="1"/>
      </rPr>
      <t>2</t>
    </r>
  </si>
  <si>
    <t>HFE–329me3</t>
  </si>
  <si>
    <t>428454–68–6</t>
  </si>
  <si>
    <t>Unsaturated hydrofluorocarbons (HFCs) and hydrochlorofluorocarbons (HCFCs)</t>
  </si>
  <si>
    <t>HFE–338mcf2</t>
  </si>
  <si>
    <t>156053–88–2</t>
  </si>
  <si>
    <t>HFC–1132a; VF2</t>
  </si>
  <si>
    <t>75–38–7</t>
  </si>
  <si>
    <r>
      <t>C</t>
    </r>
    <r>
      <rPr>
        <vertAlign val="subscript"/>
        <sz val="12"/>
        <color indexed="8"/>
        <rFont val="Times New Roman"/>
        <family val="1"/>
      </rPr>
      <t>2</t>
    </r>
    <r>
      <rPr>
        <sz val="12"/>
        <color indexed="8"/>
        <rFont val="Times New Roman"/>
        <family val="1"/>
      </rPr>
      <t>H</t>
    </r>
    <r>
      <rPr>
        <vertAlign val="subscript"/>
        <sz val="12"/>
        <color indexed="8"/>
        <rFont val="Times New Roman"/>
        <family val="1"/>
      </rPr>
      <t>2</t>
    </r>
    <r>
      <rPr>
        <sz val="12"/>
        <color indexed="8"/>
        <rFont val="Times New Roman"/>
        <family val="1"/>
      </rPr>
      <t>F</t>
    </r>
    <r>
      <rPr>
        <vertAlign val="subscript"/>
        <sz val="12"/>
        <color indexed="8"/>
        <rFont val="Times New Roman"/>
        <family val="1"/>
      </rPr>
      <t>2</t>
    </r>
    <r>
      <rPr>
        <sz val="12"/>
        <color indexed="8"/>
        <rFont val="Times New Roman"/>
        <family val="1"/>
      </rPr>
      <t xml:space="preserve"> , CF</t>
    </r>
    <r>
      <rPr>
        <vertAlign val="subscript"/>
        <sz val="12"/>
        <color indexed="8"/>
        <rFont val="Times New Roman"/>
        <family val="1"/>
      </rPr>
      <t>2</t>
    </r>
    <r>
      <rPr>
        <sz val="12"/>
        <color indexed="8"/>
        <rFont val="Times New Roman"/>
        <family val="1"/>
      </rPr>
      <t>=CH</t>
    </r>
    <r>
      <rPr>
        <vertAlign val="subscript"/>
        <sz val="12"/>
        <color indexed="8"/>
        <rFont val="Times New Roman"/>
        <family val="1"/>
      </rPr>
      <t>2</t>
    </r>
  </si>
  <si>
    <r>
      <t>Metric tons CO</t>
    </r>
    <r>
      <rPr>
        <b/>
        <vertAlign val="subscript"/>
        <sz val="16"/>
        <color indexed="8"/>
        <rFont val="Times New Roman"/>
        <family val="1"/>
      </rPr>
      <t>2</t>
    </r>
    <r>
      <rPr>
        <b/>
        <sz val="16"/>
        <color indexed="8"/>
        <rFont val="Times New Roman"/>
        <family val="1"/>
      </rPr>
      <t>e</t>
    </r>
  </si>
  <si>
    <r>
      <t>SF</t>
    </r>
    <r>
      <rPr>
        <vertAlign val="subscript"/>
        <sz val="16"/>
        <color indexed="8"/>
        <rFont val="Times New Roman"/>
        <family val="1"/>
      </rPr>
      <t>6</t>
    </r>
  </si>
  <si>
    <r>
      <t>SF</t>
    </r>
    <r>
      <rPr>
        <vertAlign val="subscript"/>
        <sz val="16"/>
        <color indexed="8"/>
        <rFont val="Times New Roman"/>
        <family val="1"/>
      </rPr>
      <t>5</t>
    </r>
    <r>
      <rPr>
        <sz val="16"/>
        <color indexed="8"/>
        <rFont val="Times New Roman"/>
        <family val="1"/>
      </rPr>
      <t>CF</t>
    </r>
    <r>
      <rPr>
        <vertAlign val="subscript"/>
        <sz val="16"/>
        <color indexed="8"/>
        <rFont val="Times New Roman"/>
        <family val="1"/>
      </rPr>
      <t>3</t>
    </r>
  </si>
  <si>
    <r>
      <t>NF</t>
    </r>
    <r>
      <rPr>
        <vertAlign val="subscript"/>
        <sz val="16"/>
        <color indexed="8"/>
        <rFont val="Times New Roman"/>
        <family val="1"/>
      </rPr>
      <t>3</t>
    </r>
  </si>
  <si>
    <r>
      <t>CF</t>
    </r>
    <r>
      <rPr>
        <vertAlign val="subscript"/>
        <sz val="16"/>
        <color indexed="8"/>
        <rFont val="Times New Roman"/>
        <family val="1"/>
      </rPr>
      <t>4</t>
    </r>
  </si>
  <si>
    <r>
      <t>C</t>
    </r>
    <r>
      <rPr>
        <vertAlign val="subscript"/>
        <sz val="16"/>
        <color indexed="8"/>
        <rFont val="Times New Roman"/>
        <family val="1"/>
      </rPr>
      <t>2</t>
    </r>
    <r>
      <rPr>
        <sz val="16"/>
        <color indexed="8"/>
        <rFont val="Times New Roman"/>
        <family val="1"/>
      </rPr>
      <t>F</t>
    </r>
    <r>
      <rPr>
        <vertAlign val="subscript"/>
        <sz val="16"/>
        <color indexed="8"/>
        <rFont val="Times New Roman"/>
        <family val="1"/>
      </rPr>
      <t>6</t>
    </r>
  </si>
  <si>
    <r>
      <t>C</t>
    </r>
    <r>
      <rPr>
        <vertAlign val="subscript"/>
        <sz val="16"/>
        <color indexed="8"/>
        <rFont val="Times New Roman"/>
        <family val="1"/>
      </rPr>
      <t>3</t>
    </r>
    <r>
      <rPr>
        <sz val="16"/>
        <color indexed="8"/>
        <rFont val="Times New Roman"/>
        <family val="1"/>
      </rPr>
      <t>F</t>
    </r>
    <r>
      <rPr>
        <vertAlign val="subscript"/>
        <sz val="16"/>
        <color indexed="8"/>
        <rFont val="Times New Roman"/>
        <family val="1"/>
      </rPr>
      <t>8</t>
    </r>
  </si>
  <si>
    <r>
      <t>C–C</t>
    </r>
    <r>
      <rPr>
        <vertAlign val="subscript"/>
        <sz val="16"/>
        <color indexed="8"/>
        <rFont val="Times New Roman"/>
        <family val="1"/>
      </rPr>
      <t>3</t>
    </r>
    <r>
      <rPr>
        <sz val="16"/>
        <color indexed="8"/>
        <rFont val="Times New Roman"/>
        <family val="1"/>
      </rPr>
      <t>F</t>
    </r>
    <r>
      <rPr>
        <vertAlign val="subscript"/>
        <sz val="16"/>
        <color indexed="8"/>
        <rFont val="Times New Roman"/>
        <family val="1"/>
      </rPr>
      <t>6</t>
    </r>
  </si>
  <si>
    <r>
      <t>C</t>
    </r>
    <r>
      <rPr>
        <vertAlign val="subscript"/>
        <sz val="16"/>
        <color indexed="8"/>
        <rFont val="Times New Roman"/>
        <family val="1"/>
      </rPr>
      <t>4</t>
    </r>
    <r>
      <rPr>
        <sz val="16"/>
        <color indexed="8"/>
        <rFont val="Times New Roman"/>
        <family val="1"/>
      </rPr>
      <t>F</t>
    </r>
    <r>
      <rPr>
        <vertAlign val="subscript"/>
        <sz val="16"/>
        <color indexed="8"/>
        <rFont val="Times New Roman"/>
        <family val="1"/>
      </rPr>
      <t>10</t>
    </r>
  </si>
  <si>
    <r>
      <t>C–C</t>
    </r>
    <r>
      <rPr>
        <vertAlign val="subscript"/>
        <sz val="16"/>
        <color indexed="8"/>
        <rFont val="Times New Roman"/>
        <family val="1"/>
      </rPr>
      <t>4</t>
    </r>
    <r>
      <rPr>
        <sz val="16"/>
        <color indexed="8"/>
        <rFont val="Times New Roman"/>
        <family val="1"/>
      </rPr>
      <t>F</t>
    </r>
    <r>
      <rPr>
        <vertAlign val="subscript"/>
        <sz val="16"/>
        <color indexed="8"/>
        <rFont val="Times New Roman"/>
        <family val="1"/>
      </rPr>
      <t>8</t>
    </r>
  </si>
  <si>
    <r>
      <t>C</t>
    </r>
    <r>
      <rPr>
        <vertAlign val="subscript"/>
        <sz val="16"/>
        <color indexed="8"/>
        <rFont val="Times New Roman"/>
        <family val="1"/>
      </rPr>
      <t>5</t>
    </r>
    <r>
      <rPr>
        <sz val="16"/>
        <color indexed="8"/>
        <rFont val="Times New Roman"/>
        <family val="1"/>
      </rPr>
      <t>F</t>
    </r>
    <r>
      <rPr>
        <vertAlign val="subscript"/>
        <sz val="16"/>
        <color indexed="8"/>
        <rFont val="Times New Roman"/>
        <family val="1"/>
      </rPr>
      <t>12</t>
    </r>
  </si>
  <si>
    <r>
      <t>C</t>
    </r>
    <r>
      <rPr>
        <vertAlign val="subscript"/>
        <sz val="16"/>
        <color indexed="8"/>
        <rFont val="Times New Roman"/>
        <family val="1"/>
      </rPr>
      <t>6</t>
    </r>
    <r>
      <rPr>
        <sz val="16"/>
        <color indexed="8"/>
        <rFont val="Times New Roman"/>
        <family val="1"/>
      </rPr>
      <t>F</t>
    </r>
    <r>
      <rPr>
        <vertAlign val="subscript"/>
        <sz val="16"/>
        <color indexed="8"/>
        <rFont val="Times New Roman"/>
        <family val="1"/>
      </rPr>
      <t>14</t>
    </r>
  </si>
  <si>
    <r>
      <t>C</t>
    </r>
    <r>
      <rPr>
        <vertAlign val="subscript"/>
        <sz val="16"/>
        <color indexed="8"/>
        <rFont val="Times New Roman"/>
        <family val="1"/>
      </rPr>
      <t>7</t>
    </r>
    <r>
      <rPr>
        <sz val="16"/>
        <color indexed="8"/>
        <rFont val="Times New Roman"/>
        <family val="1"/>
      </rPr>
      <t>F</t>
    </r>
    <r>
      <rPr>
        <vertAlign val="subscript"/>
        <sz val="16"/>
        <color indexed="8"/>
        <rFont val="Times New Roman"/>
        <family val="1"/>
      </rPr>
      <t>16</t>
    </r>
    <r>
      <rPr>
        <sz val="16"/>
        <color indexed="8"/>
        <rFont val="Times New Roman"/>
        <family val="1"/>
      </rPr>
      <t>; CF</t>
    </r>
    <r>
      <rPr>
        <vertAlign val="subscript"/>
        <sz val="16"/>
        <color indexed="8"/>
        <rFont val="Times New Roman"/>
        <family val="1"/>
      </rPr>
      <t>3</t>
    </r>
    <r>
      <rPr>
        <sz val="16"/>
        <color indexed="8"/>
        <rFont val="Times New Roman"/>
        <family val="1"/>
      </rPr>
      <t>(CF</t>
    </r>
    <r>
      <rPr>
        <vertAlign val="subscript"/>
        <sz val="16"/>
        <color indexed="8"/>
        <rFont val="Times New Roman"/>
        <family val="1"/>
      </rPr>
      <t>2</t>
    </r>
    <r>
      <rPr>
        <sz val="16"/>
        <color indexed="8"/>
        <rFont val="Times New Roman"/>
        <family val="1"/>
      </rPr>
      <t>)</t>
    </r>
    <r>
      <rPr>
        <vertAlign val="subscript"/>
        <sz val="16"/>
        <color indexed="8"/>
        <rFont val="Times New Roman"/>
        <family val="1"/>
      </rPr>
      <t>5</t>
    </r>
    <r>
      <rPr>
        <sz val="16"/>
        <color indexed="8"/>
        <rFont val="Times New Roman"/>
        <family val="1"/>
      </rPr>
      <t>CF</t>
    </r>
    <r>
      <rPr>
        <vertAlign val="subscript"/>
        <sz val="16"/>
        <color indexed="8"/>
        <rFont val="Times New Roman"/>
        <family val="1"/>
      </rPr>
      <t>3</t>
    </r>
  </si>
  <si>
    <r>
      <t>C</t>
    </r>
    <r>
      <rPr>
        <vertAlign val="subscript"/>
        <sz val="16"/>
        <color indexed="8"/>
        <rFont val="Times New Roman"/>
        <family val="1"/>
      </rPr>
      <t>8</t>
    </r>
    <r>
      <rPr>
        <sz val="16"/>
        <color indexed="8"/>
        <rFont val="Times New Roman"/>
        <family val="1"/>
      </rPr>
      <t>F</t>
    </r>
    <r>
      <rPr>
        <vertAlign val="subscript"/>
        <sz val="16"/>
        <color indexed="8"/>
        <rFont val="Times New Roman"/>
        <family val="1"/>
      </rPr>
      <t>18</t>
    </r>
    <r>
      <rPr>
        <sz val="16"/>
        <color indexed="8"/>
        <rFont val="Times New Roman"/>
        <family val="1"/>
      </rPr>
      <t>; CF</t>
    </r>
    <r>
      <rPr>
        <vertAlign val="subscript"/>
        <sz val="16"/>
        <color indexed="8"/>
        <rFont val="Times New Roman"/>
        <family val="1"/>
      </rPr>
      <t>3</t>
    </r>
    <r>
      <rPr>
        <sz val="16"/>
        <color indexed="8"/>
        <rFont val="Times New Roman"/>
        <family val="1"/>
      </rPr>
      <t>(CF</t>
    </r>
    <r>
      <rPr>
        <vertAlign val="subscript"/>
        <sz val="16"/>
        <color indexed="8"/>
        <rFont val="Times New Roman"/>
        <family val="1"/>
      </rPr>
      <t>2</t>
    </r>
    <r>
      <rPr>
        <sz val="16"/>
        <color indexed="8"/>
        <rFont val="Times New Roman"/>
        <family val="1"/>
      </rPr>
      <t>)</t>
    </r>
    <r>
      <rPr>
        <vertAlign val="subscript"/>
        <sz val="16"/>
        <color indexed="8"/>
        <rFont val="Times New Roman"/>
        <family val="1"/>
      </rPr>
      <t>6</t>
    </r>
    <r>
      <rPr>
        <sz val="16"/>
        <color indexed="8"/>
        <rFont val="Times New Roman"/>
        <family val="1"/>
      </rPr>
      <t>CF</t>
    </r>
    <r>
      <rPr>
        <vertAlign val="subscript"/>
        <sz val="16"/>
        <color indexed="8"/>
        <rFont val="Times New Roman"/>
        <family val="1"/>
      </rPr>
      <t>3</t>
    </r>
  </si>
  <si>
    <r>
      <t>C</t>
    </r>
    <r>
      <rPr>
        <vertAlign val="subscript"/>
        <sz val="16"/>
        <color indexed="8"/>
        <rFont val="Times New Roman"/>
        <family val="1"/>
      </rPr>
      <t>10</t>
    </r>
    <r>
      <rPr>
        <sz val="16"/>
        <color indexed="8"/>
        <rFont val="Times New Roman"/>
        <family val="1"/>
      </rPr>
      <t>F</t>
    </r>
    <r>
      <rPr>
        <vertAlign val="subscript"/>
        <sz val="16"/>
        <color indexed="8"/>
        <rFont val="Times New Roman"/>
        <family val="1"/>
      </rPr>
      <t>18</t>
    </r>
  </si>
  <si>
    <r>
      <t>Z–C</t>
    </r>
    <r>
      <rPr>
        <vertAlign val="subscript"/>
        <sz val="16"/>
        <color indexed="8"/>
        <rFont val="Times New Roman"/>
        <family val="1"/>
      </rPr>
      <t>10</t>
    </r>
    <r>
      <rPr>
        <sz val="16"/>
        <color indexed="8"/>
        <rFont val="Times New Roman"/>
        <family val="1"/>
      </rPr>
      <t>F</t>
    </r>
    <r>
      <rPr>
        <vertAlign val="subscript"/>
        <sz val="16"/>
        <color indexed="8"/>
        <rFont val="Times New Roman"/>
        <family val="1"/>
      </rPr>
      <t>18</t>
    </r>
  </si>
  <si>
    <r>
      <t>E–C</t>
    </r>
    <r>
      <rPr>
        <vertAlign val="subscript"/>
        <sz val="16"/>
        <color indexed="8"/>
        <rFont val="Times New Roman"/>
        <family val="1"/>
      </rPr>
      <t>10</t>
    </r>
    <r>
      <rPr>
        <sz val="16"/>
        <color indexed="8"/>
        <rFont val="Times New Roman"/>
        <family val="1"/>
      </rPr>
      <t>F</t>
    </r>
    <r>
      <rPr>
        <vertAlign val="subscript"/>
        <sz val="16"/>
        <color indexed="8"/>
        <rFont val="Times New Roman"/>
        <family val="1"/>
      </rPr>
      <t>18</t>
    </r>
  </si>
  <si>
    <t xml:space="preserve">Saturated hydrofluorocarbons (HFCs) </t>
  </si>
  <si>
    <r>
      <t>CH</t>
    </r>
    <r>
      <rPr>
        <vertAlign val="subscript"/>
        <sz val="16"/>
        <color indexed="8"/>
        <rFont val="Times New Roman"/>
        <family val="1"/>
      </rPr>
      <t>2</t>
    </r>
    <r>
      <rPr>
        <sz val="16"/>
        <color indexed="8"/>
        <rFont val="Times New Roman"/>
        <family val="1"/>
      </rPr>
      <t>F</t>
    </r>
    <r>
      <rPr>
        <vertAlign val="subscript"/>
        <sz val="16"/>
        <color indexed="8"/>
        <rFont val="Times New Roman"/>
        <family val="1"/>
      </rPr>
      <t>2</t>
    </r>
  </si>
  <si>
    <r>
      <t>CH</t>
    </r>
    <r>
      <rPr>
        <vertAlign val="subscript"/>
        <sz val="16"/>
        <color indexed="8"/>
        <rFont val="Times New Roman"/>
        <family val="1"/>
      </rPr>
      <t>3</t>
    </r>
    <r>
      <rPr>
        <sz val="16"/>
        <color indexed="8"/>
        <rFont val="Times New Roman"/>
        <family val="1"/>
      </rPr>
      <t>F</t>
    </r>
  </si>
  <si>
    <r>
      <t>C</t>
    </r>
    <r>
      <rPr>
        <vertAlign val="subscript"/>
        <sz val="16"/>
        <color indexed="8"/>
        <rFont val="Times New Roman"/>
        <family val="1"/>
      </rPr>
      <t>2</t>
    </r>
    <r>
      <rPr>
        <sz val="16"/>
        <color indexed="8"/>
        <rFont val="Times New Roman"/>
        <family val="1"/>
      </rPr>
      <t>HF</t>
    </r>
    <r>
      <rPr>
        <vertAlign val="subscript"/>
        <sz val="16"/>
        <color indexed="8"/>
        <rFont val="Times New Roman"/>
        <family val="1"/>
      </rPr>
      <t>5</t>
    </r>
  </si>
  <si>
    <r>
      <rPr>
        <b/>
        <sz val="12"/>
        <color indexed="8"/>
        <rFont val="Times New Roman"/>
        <family val="1"/>
      </rPr>
      <t xml:space="preserve">Applicability Tool Disclaimer: </t>
    </r>
    <r>
      <rPr>
        <sz val="12"/>
        <color indexed="8"/>
        <rFont val="Times New Roman"/>
        <family val="1"/>
      </rPr>
      <t xml:space="preserve">The content provided in the applicability tool is intended solely as compliance assistance for potential reporters to aid in assessing whether they are required to report under the Greenhouse Gas Mandatory Reporting Rule. Any variation between the rule and the information provided in this tool is unintentional, and, in the case of such variations, the requirements of the rule govern. The applicability tool and its contents do not constitute rulemaking or a decision by EPA and may not be relied upon to create a substantive or procedural right or benefit enforceable by law, or in equity, by any person. While this tool is designed to help potential reporters comply with the rule, compliance with all Federal, State, and Local laws and regulations remains the sole responsibility of each facility owner or operator subject to those laws and regulations. Use of this tool does not constitute an assessment by EPA of the applicability of the rule to any particular facility. In any particular case, EPA will make its assessment by applying the law and regulations to the specific facts of the case. No information entered by the user is maintained by EPA, and any results generated by the applicability tool, along with additional information entered by the user, do not constitute a submission for purposes of compliance with the rule.
</t>
    </r>
  </si>
  <si>
    <r>
      <t>C</t>
    </r>
    <r>
      <rPr>
        <vertAlign val="subscript"/>
        <sz val="16"/>
        <color indexed="8"/>
        <rFont val="Times New Roman"/>
        <family val="1"/>
      </rPr>
      <t>2</t>
    </r>
    <r>
      <rPr>
        <sz val="16"/>
        <color indexed="8"/>
        <rFont val="Times New Roman"/>
        <family val="1"/>
      </rPr>
      <t>H</t>
    </r>
    <r>
      <rPr>
        <vertAlign val="subscript"/>
        <sz val="16"/>
        <color indexed="8"/>
        <rFont val="Times New Roman"/>
        <family val="1"/>
      </rPr>
      <t>2</t>
    </r>
    <r>
      <rPr>
        <sz val="16"/>
        <color indexed="8"/>
        <rFont val="Times New Roman"/>
        <family val="1"/>
      </rPr>
      <t>F</t>
    </r>
    <r>
      <rPr>
        <vertAlign val="subscript"/>
        <sz val="16"/>
        <color indexed="8"/>
        <rFont val="Times New Roman"/>
        <family val="1"/>
      </rPr>
      <t>4</t>
    </r>
  </si>
  <si>
    <r>
      <t>CH</t>
    </r>
    <r>
      <rPr>
        <vertAlign val="subscript"/>
        <sz val="16"/>
        <color indexed="8"/>
        <rFont val="Times New Roman"/>
        <family val="1"/>
      </rPr>
      <t>2</t>
    </r>
    <r>
      <rPr>
        <sz val="16"/>
        <color indexed="8"/>
        <rFont val="Times New Roman"/>
        <family val="1"/>
      </rPr>
      <t>FCF</t>
    </r>
    <r>
      <rPr>
        <vertAlign val="subscript"/>
        <sz val="16"/>
        <color indexed="8"/>
        <rFont val="Times New Roman"/>
        <family val="1"/>
      </rPr>
      <t>3</t>
    </r>
  </si>
  <si>
    <r>
      <t>C</t>
    </r>
    <r>
      <rPr>
        <vertAlign val="subscript"/>
        <sz val="16"/>
        <color indexed="8"/>
        <rFont val="Times New Roman"/>
        <family val="1"/>
      </rPr>
      <t>2</t>
    </r>
    <r>
      <rPr>
        <sz val="16"/>
        <color indexed="8"/>
        <rFont val="Times New Roman"/>
        <family val="1"/>
      </rPr>
      <t>H</t>
    </r>
    <r>
      <rPr>
        <vertAlign val="subscript"/>
        <sz val="16"/>
        <color indexed="8"/>
        <rFont val="Times New Roman"/>
        <family val="1"/>
      </rPr>
      <t>3</t>
    </r>
    <r>
      <rPr>
        <sz val="16"/>
        <color indexed="8"/>
        <rFont val="Times New Roman"/>
        <family val="1"/>
      </rPr>
      <t>F</t>
    </r>
    <r>
      <rPr>
        <vertAlign val="subscript"/>
        <sz val="16"/>
        <color indexed="8"/>
        <rFont val="Times New Roman"/>
        <family val="1"/>
      </rPr>
      <t>3</t>
    </r>
  </si>
  <si>
    <r>
      <t>CH</t>
    </r>
    <r>
      <rPr>
        <vertAlign val="subscript"/>
        <sz val="16"/>
        <color indexed="8"/>
        <rFont val="Times New Roman"/>
        <family val="1"/>
      </rPr>
      <t>2</t>
    </r>
    <r>
      <rPr>
        <sz val="16"/>
        <color indexed="8"/>
        <rFont val="Times New Roman"/>
        <family val="1"/>
      </rPr>
      <t>FCH</t>
    </r>
    <r>
      <rPr>
        <vertAlign val="subscript"/>
        <sz val="16"/>
        <color indexed="8"/>
        <rFont val="Times New Roman"/>
        <family val="1"/>
      </rPr>
      <t>2</t>
    </r>
    <r>
      <rPr>
        <sz val="16"/>
        <color indexed="8"/>
        <rFont val="Times New Roman"/>
        <family val="1"/>
      </rPr>
      <t>F</t>
    </r>
  </si>
  <si>
    <r>
      <t>CH</t>
    </r>
    <r>
      <rPr>
        <vertAlign val="subscript"/>
        <sz val="16"/>
        <color indexed="8"/>
        <rFont val="Times New Roman"/>
        <family val="1"/>
      </rPr>
      <t>3</t>
    </r>
    <r>
      <rPr>
        <sz val="16"/>
        <color indexed="8"/>
        <rFont val="Times New Roman"/>
        <family val="1"/>
      </rPr>
      <t>CHF</t>
    </r>
    <r>
      <rPr>
        <vertAlign val="subscript"/>
        <sz val="16"/>
        <color indexed="8"/>
        <rFont val="Times New Roman"/>
        <family val="1"/>
      </rPr>
      <t>2</t>
    </r>
  </si>
  <si>
    <r>
      <t>CH</t>
    </r>
    <r>
      <rPr>
        <vertAlign val="subscript"/>
        <sz val="16"/>
        <color indexed="8"/>
        <rFont val="Times New Roman"/>
        <family val="1"/>
      </rPr>
      <t>3</t>
    </r>
    <r>
      <rPr>
        <sz val="16"/>
        <color indexed="8"/>
        <rFont val="Times New Roman"/>
        <family val="1"/>
      </rPr>
      <t>CH</t>
    </r>
    <r>
      <rPr>
        <vertAlign val="subscript"/>
        <sz val="16"/>
        <color indexed="8"/>
        <rFont val="Times New Roman"/>
        <family val="1"/>
      </rPr>
      <t>2</t>
    </r>
    <r>
      <rPr>
        <sz val="16"/>
        <color indexed="8"/>
        <rFont val="Times New Roman"/>
        <family val="1"/>
      </rPr>
      <t>F</t>
    </r>
  </si>
  <si>
    <r>
      <t>CF</t>
    </r>
    <r>
      <rPr>
        <vertAlign val="subscript"/>
        <sz val="16"/>
        <color indexed="8"/>
        <rFont val="Times New Roman"/>
        <family val="1"/>
      </rPr>
      <t>3</t>
    </r>
    <r>
      <rPr>
        <sz val="16"/>
        <color indexed="8"/>
        <rFont val="Times New Roman"/>
        <family val="1"/>
      </rPr>
      <t>CF</t>
    </r>
    <r>
      <rPr>
        <vertAlign val="subscript"/>
        <sz val="16"/>
        <color indexed="8"/>
        <rFont val="Times New Roman"/>
        <family val="1"/>
      </rPr>
      <t>2</t>
    </r>
    <r>
      <rPr>
        <sz val="16"/>
        <color indexed="8"/>
        <rFont val="Times New Roman"/>
        <family val="1"/>
      </rPr>
      <t>CHF</t>
    </r>
    <r>
      <rPr>
        <vertAlign val="subscript"/>
        <sz val="16"/>
        <color indexed="8"/>
        <rFont val="Times New Roman"/>
        <family val="1"/>
      </rPr>
      <t>2</t>
    </r>
  </si>
  <si>
    <r>
      <t>C</t>
    </r>
    <r>
      <rPr>
        <vertAlign val="subscript"/>
        <sz val="16"/>
        <color indexed="8"/>
        <rFont val="Times New Roman"/>
        <family val="1"/>
      </rPr>
      <t>3</t>
    </r>
    <r>
      <rPr>
        <sz val="16"/>
        <color indexed="8"/>
        <rFont val="Times New Roman"/>
        <family val="1"/>
      </rPr>
      <t>HF</t>
    </r>
    <r>
      <rPr>
        <vertAlign val="subscript"/>
        <sz val="16"/>
        <color indexed="8"/>
        <rFont val="Times New Roman"/>
        <family val="1"/>
      </rPr>
      <t>7</t>
    </r>
  </si>
  <si>
    <r>
      <t>CH</t>
    </r>
    <r>
      <rPr>
        <vertAlign val="subscript"/>
        <sz val="16"/>
        <color indexed="8"/>
        <rFont val="Times New Roman"/>
        <family val="1"/>
      </rPr>
      <t>2</t>
    </r>
    <r>
      <rPr>
        <sz val="16"/>
        <color indexed="8"/>
        <rFont val="Times New Roman"/>
        <family val="1"/>
      </rPr>
      <t>FCF</t>
    </r>
    <r>
      <rPr>
        <vertAlign val="subscript"/>
        <sz val="16"/>
        <color indexed="8"/>
        <rFont val="Times New Roman"/>
        <family val="1"/>
      </rPr>
      <t>2</t>
    </r>
    <r>
      <rPr>
        <sz val="16"/>
        <color indexed="8"/>
        <rFont val="Times New Roman"/>
        <family val="1"/>
      </rPr>
      <t>CF</t>
    </r>
    <r>
      <rPr>
        <vertAlign val="subscript"/>
        <sz val="16"/>
        <color indexed="8"/>
        <rFont val="Times New Roman"/>
        <family val="1"/>
      </rPr>
      <t>3</t>
    </r>
  </si>
  <si>
    <r>
      <t>CHF</t>
    </r>
    <r>
      <rPr>
        <vertAlign val="subscript"/>
        <sz val="16"/>
        <color indexed="8"/>
        <rFont val="Times New Roman"/>
        <family val="1"/>
      </rPr>
      <t>2</t>
    </r>
    <r>
      <rPr>
        <sz val="16"/>
        <color indexed="8"/>
        <rFont val="Times New Roman"/>
        <family val="1"/>
      </rPr>
      <t>CHFCF</t>
    </r>
    <r>
      <rPr>
        <vertAlign val="subscript"/>
        <sz val="16"/>
        <color indexed="8"/>
        <rFont val="Times New Roman"/>
        <family val="1"/>
      </rPr>
      <t>3</t>
    </r>
  </si>
  <si>
    <r>
      <t>C</t>
    </r>
    <r>
      <rPr>
        <vertAlign val="subscript"/>
        <sz val="16"/>
        <color indexed="8"/>
        <rFont val="Times New Roman"/>
        <family val="1"/>
      </rPr>
      <t>3</t>
    </r>
    <r>
      <rPr>
        <sz val="16"/>
        <color indexed="8"/>
        <rFont val="Times New Roman"/>
        <family val="1"/>
      </rPr>
      <t>H</t>
    </r>
    <r>
      <rPr>
        <vertAlign val="subscript"/>
        <sz val="16"/>
        <color indexed="8"/>
        <rFont val="Times New Roman"/>
        <family val="1"/>
      </rPr>
      <t>2</t>
    </r>
    <r>
      <rPr>
        <sz val="16"/>
        <color indexed="8"/>
        <rFont val="Times New Roman"/>
        <family val="1"/>
      </rPr>
      <t>F</t>
    </r>
    <r>
      <rPr>
        <vertAlign val="subscript"/>
        <sz val="16"/>
        <color indexed="8"/>
        <rFont val="Times New Roman"/>
        <family val="1"/>
      </rPr>
      <t>6</t>
    </r>
  </si>
  <si>
    <r>
      <t>C</t>
    </r>
    <r>
      <rPr>
        <vertAlign val="subscript"/>
        <sz val="16"/>
        <color indexed="8"/>
        <rFont val="Times New Roman"/>
        <family val="1"/>
      </rPr>
      <t>3</t>
    </r>
    <r>
      <rPr>
        <sz val="16"/>
        <color indexed="8"/>
        <rFont val="Times New Roman"/>
        <family val="1"/>
      </rPr>
      <t>H</t>
    </r>
    <r>
      <rPr>
        <vertAlign val="subscript"/>
        <sz val="16"/>
        <color indexed="8"/>
        <rFont val="Times New Roman"/>
        <family val="1"/>
      </rPr>
      <t>3</t>
    </r>
    <r>
      <rPr>
        <sz val="16"/>
        <color indexed="8"/>
        <rFont val="Times New Roman"/>
        <family val="1"/>
      </rPr>
      <t>F</t>
    </r>
    <r>
      <rPr>
        <vertAlign val="subscript"/>
        <sz val="16"/>
        <color indexed="8"/>
        <rFont val="Times New Roman"/>
        <family val="1"/>
      </rPr>
      <t>5</t>
    </r>
  </si>
  <si>
    <r>
      <t>CF</t>
    </r>
    <r>
      <rPr>
        <vertAlign val="subscript"/>
        <sz val="16"/>
        <color indexed="8"/>
        <rFont val="Times New Roman"/>
        <family val="1"/>
      </rPr>
      <t>3</t>
    </r>
    <r>
      <rPr>
        <sz val="16"/>
        <color indexed="8"/>
        <rFont val="Times New Roman"/>
        <family val="1"/>
      </rPr>
      <t>CF</t>
    </r>
    <r>
      <rPr>
        <vertAlign val="subscript"/>
        <sz val="16"/>
        <color indexed="8"/>
        <rFont val="Times New Roman"/>
        <family val="1"/>
      </rPr>
      <t>2</t>
    </r>
    <r>
      <rPr>
        <sz val="16"/>
        <color indexed="8"/>
        <rFont val="Times New Roman"/>
        <family val="1"/>
      </rPr>
      <t>CH</t>
    </r>
    <r>
      <rPr>
        <vertAlign val="subscript"/>
        <sz val="16"/>
        <color indexed="8"/>
        <rFont val="Times New Roman"/>
        <family val="1"/>
      </rPr>
      <t>3</t>
    </r>
  </si>
  <si>
    <r>
      <t>CHF</t>
    </r>
    <r>
      <rPr>
        <vertAlign val="subscript"/>
        <sz val="16"/>
        <color indexed="8"/>
        <rFont val="Times New Roman"/>
        <family val="1"/>
      </rPr>
      <t>2</t>
    </r>
    <r>
      <rPr>
        <sz val="16"/>
        <color indexed="8"/>
        <rFont val="Times New Roman"/>
        <family val="1"/>
      </rPr>
      <t>CHFCHF</t>
    </r>
    <r>
      <rPr>
        <vertAlign val="subscript"/>
        <sz val="16"/>
        <color indexed="8"/>
        <rFont val="Times New Roman"/>
        <family val="1"/>
      </rPr>
      <t>2</t>
    </r>
  </si>
  <si>
    <r>
      <t>CH</t>
    </r>
    <r>
      <rPr>
        <vertAlign val="subscript"/>
        <sz val="16"/>
        <color indexed="8"/>
        <rFont val="Times New Roman"/>
        <family val="1"/>
      </rPr>
      <t>2</t>
    </r>
    <r>
      <rPr>
        <sz val="16"/>
        <color indexed="8"/>
        <rFont val="Times New Roman"/>
        <family val="1"/>
      </rPr>
      <t>FCHFCF</t>
    </r>
    <r>
      <rPr>
        <vertAlign val="subscript"/>
        <sz val="16"/>
        <color indexed="8"/>
        <rFont val="Times New Roman"/>
        <family val="1"/>
      </rPr>
      <t>3</t>
    </r>
  </si>
  <si>
    <r>
      <t>CHF</t>
    </r>
    <r>
      <rPr>
        <vertAlign val="subscript"/>
        <sz val="16"/>
        <color indexed="8"/>
        <rFont val="Times New Roman"/>
        <family val="1"/>
      </rPr>
      <t>2</t>
    </r>
    <r>
      <rPr>
        <sz val="16"/>
        <color indexed="8"/>
        <rFont val="Times New Roman"/>
        <family val="1"/>
      </rPr>
      <t>CH</t>
    </r>
    <r>
      <rPr>
        <vertAlign val="subscript"/>
        <sz val="16"/>
        <color indexed="8"/>
        <rFont val="Times New Roman"/>
        <family val="1"/>
      </rPr>
      <t>2</t>
    </r>
    <r>
      <rPr>
        <sz val="16"/>
        <color indexed="8"/>
        <rFont val="Times New Roman"/>
        <family val="1"/>
      </rPr>
      <t>CF</t>
    </r>
    <r>
      <rPr>
        <vertAlign val="subscript"/>
        <sz val="16"/>
        <color indexed="8"/>
        <rFont val="Times New Roman"/>
        <family val="1"/>
      </rPr>
      <t>3</t>
    </r>
  </si>
  <si>
    <r>
      <t>CH</t>
    </r>
    <r>
      <rPr>
        <vertAlign val="subscript"/>
        <sz val="16"/>
        <color indexed="8"/>
        <rFont val="Times New Roman"/>
        <family val="1"/>
      </rPr>
      <t>3</t>
    </r>
    <r>
      <rPr>
        <sz val="16"/>
        <color indexed="8"/>
        <rFont val="Times New Roman"/>
        <family val="1"/>
      </rPr>
      <t>CH</t>
    </r>
    <r>
      <rPr>
        <vertAlign val="subscript"/>
        <sz val="16"/>
        <color indexed="8"/>
        <rFont val="Times New Roman"/>
        <family val="1"/>
      </rPr>
      <t>2</t>
    </r>
    <r>
      <rPr>
        <sz val="16"/>
        <color indexed="8"/>
        <rFont val="Times New Roman"/>
        <family val="1"/>
      </rPr>
      <t>CF</t>
    </r>
    <r>
      <rPr>
        <vertAlign val="subscript"/>
        <sz val="16"/>
        <color indexed="8"/>
        <rFont val="Times New Roman"/>
        <family val="1"/>
      </rPr>
      <t>3</t>
    </r>
  </si>
  <si>
    <r>
      <t>CH</t>
    </r>
    <r>
      <rPr>
        <vertAlign val="subscript"/>
        <sz val="16"/>
        <color indexed="8"/>
        <rFont val="Times New Roman"/>
        <family val="1"/>
      </rPr>
      <t>3</t>
    </r>
    <r>
      <rPr>
        <sz val="16"/>
        <color indexed="8"/>
        <rFont val="Times New Roman"/>
        <family val="1"/>
      </rPr>
      <t>CF</t>
    </r>
    <r>
      <rPr>
        <vertAlign val="subscript"/>
        <sz val="16"/>
        <color indexed="8"/>
        <rFont val="Times New Roman"/>
        <family val="1"/>
      </rPr>
      <t>2</t>
    </r>
    <r>
      <rPr>
        <sz val="16"/>
        <color indexed="8"/>
        <rFont val="Times New Roman"/>
        <family val="1"/>
      </rPr>
      <t>CH</t>
    </r>
    <r>
      <rPr>
        <vertAlign val="subscript"/>
        <sz val="16"/>
        <color indexed="8"/>
        <rFont val="Times New Roman"/>
        <family val="1"/>
      </rPr>
      <t>3</t>
    </r>
  </si>
  <si>
    <r>
      <t>CHF</t>
    </r>
    <r>
      <rPr>
        <vertAlign val="subscript"/>
        <sz val="16"/>
        <color indexed="8"/>
        <rFont val="Times New Roman"/>
        <family val="1"/>
      </rPr>
      <t>2</t>
    </r>
    <r>
      <rPr>
        <sz val="16"/>
        <color indexed="8"/>
        <rFont val="Times New Roman"/>
        <family val="1"/>
      </rPr>
      <t>CF</t>
    </r>
    <r>
      <rPr>
        <vertAlign val="subscript"/>
        <sz val="16"/>
        <color indexed="8"/>
        <rFont val="Times New Roman"/>
        <family val="1"/>
      </rPr>
      <t>2</t>
    </r>
    <r>
      <rPr>
        <sz val="16"/>
        <color indexed="8"/>
        <rFont val="Times New Roman"/>
        <family val="1"/>
      </rPr>
      <t>CF</t>
    </r>
    <r>
      <rPr>
        <vertAlign val="subscript"/>
        <sz val="16"/>
        <color indexed="8"/>
        <rFont val="Times New Roman"/>
        <family val="1"/>
      </rPr>
      <t>2</t>
    </r>
    <r>
      <rPr>
        <sz val="16"/>
        <color indexed="8"/>
        <rFont val="Times New Roman"/>
        <family val="1"/>
      </rPr>
      <t>CF</t>
    </r>
    <r>
      <rPr>
        <vertAlign val="subscript"/>
        <sz val="16"/>
        <color indexed="8"/>
        <rFont val="Times New Roman"/>
        <family val="1"/>
      </rPr>
      <t>3</t>
    </r>
  </si>
  <si>
    <r>
      <t>CH</t>
    </r>
    <r>
      <rPr>
        <vertAlign val="subscript"/>
        <sz val="16"/>
        <color indexed="8"/>
        <rFont val="Times New Roman"/>
        <family val="1"/>
      </rPr>
      <t>3</t>
    </r>
    <r>
      <rPr>
        <sz val="16"/>
        <color indexed="8"/>
        <rFont val="Times New Roman"/>
        <family val="1"/>
      </rPr>
      <t>CF</t>
    </r>
    <r>
      <rPr>
        <vertAlign val="subscript"/>
        <sz val="16"/>
        <color indexed="8"/>
        <rFont val="Times New Roman"/>
        <family val="1"/>
      </rPr>
      <t>2</t>
    </r>
    <r>
      <rPr>
        <sz val="16"/>
        <color indexed="8"/>
        <rFont val="Times New Roman"/>
        <family val="1"/>
      </rPr>
      <t>CH</t>
    </r>
    <r>
      <rPr>
        <vertAlign val="subscript"/>
        <sz val="16"/>
        <color indexed="8"/>
        <rFont val="Times New Roman"/>
        <family val="1"/>
      </rPr>
      <t>2</t>
    </r>
    <r>
      <rPr>
        <sz val="16"/>
        <color indexed="8"/>
        <rFont val="Times New Roman"/>
        <family val="1"/>
      </rPr>
      <t>CF</t>
    </r>
    <r>
      <rPr>
        <vertAlign val="subscript"/>
        <sz val="16"/>
        <color indexed="8"/>
        <rFont val="Times New Roman"/>
        <family val="1"/>
      </rPr>
      <t>3</t>
    </r>
  </si>
  <si>
    <r>
      <t>CF</t>
    </r>
    <r>
      <rPr>
        <vertAlign val="subscript"/>
        <sz val="16"/>
        <color indexed="8"/>
        <rFont val="Times New Roman"/>
        <family val="1"/>
      </rPr>
      <t>3</t>
    </r>
    <r>
      <rPr>
        <sz val="16"/>
        <color indexed="8"/>
        <rFont val="Times New Roman"/>
        <family val="1"/>
      </rPr>
      <t>CFHCFHCF</t>
    </r>
    <r>
      <rPr>
        <vertAlign val="subscript"/>
        <sz val="16"/>
        <color indexed="8"/>
        <rFont val="Times New Roman"/>
        <family val="1"/>
      </rPr>
      <t>2</t>
    </r>
    <r>
      <rPr>
        <sz val="16"/>
        <color indexed="8"/>
        <rFont val="Times New Roman"/>
        <family val="1"/>
      </rPr>
      <t>CF</t>
    </r>
    <r>
      <rPr>
        <vertAlign val="subscript"/>
        <sz val="16"/>
        <color indexed="8"/>
        <rFont val="Times New Roman"/>
        <family val="1"/>
      </rPr>
      <t>3</t>
    </r>
  </si>
  <si>
    <r>
      <t>CHF</t>
    </r>
    <r>
      <rPr>
        <vertAlign val="subscript"/>
        <sz val="16"/>
        <color indexed="8"/>
        <rFont val="Times New Roman"/>
        <family val="1"/>
      </rPr>
      <t>2</t>
    </r>
    <r>
      <rPr>
        <sz val="16"/>
        <color indexed="8"/>
        <rFont val="Times New Roman"/>
        <family val="1"/>
      </rPr>
      <t>OCF</t>
    </r>
    <r>
      <rPr>
        <vertAlign val="subscript"/>
        <sz val="16"/>
        <color indexed="8"/>
        <rFont val="Times New Roman"/>
        <family val="1"/>
      </rPr>
      <t>2</t>
    </r>
    <r>
      <rPr>
        <sz val="16"/>
        <color indexed="8"/>
        <rFont val="Times New Roman"/>
        <family val="1"/>
      </rPr>
      <t>CHFCl</t>
    </r>
  </si>
  <si>
    <r>
      <t>CHF</t>
    </r>
    <r>
      <rPr>
        <vertAlign val="subscript"/>
        <sz val="16"/>
        <color indexed="8"/>
        <rFont val="Times New Roman"/>
        <family val="1"/>
      </rPr>
      <t>2</t>
    </r>
    <r>
      <rPr>
        <sz val="16"/>
        <color indexed="8"/>
        <rFont val="Times New Roman"/>
        <family val="1"/>
      </rPr>
      <t>OCHClCF</t>
    </r>
    <r>
      <rPr>
        <vertAlign val="subscript"/>
        <sz val="16"/>
        <color indexed="8"/>
        <rFont val="Times New Roman"/>
        <family val="1"/>
      </rPr>
      <t>3</t>
    </r>
  </si>
  <si>
    <r>
      <t>CHF</t>
    </r>
    <r>
      <rPr>
        <vertAlign val="subscript"/>
        <sz val="16"/>
        <color indexed="8"/>
        <rFont val="Times New Roman"/>
        <family val="1"/>
      </rPr>
      <t>2</t>
    </r>
    <r>
      <rPr>
        <sz val="16"/>
        <color indexed="8"/>
        <rFont val="Times New Roman"/>
        <family val="1"/>
      </rPr>
      <t>OCF</t>
    </r>
    <r>
      <rPr>
        <vertAlign val="subscript"/>
        <sz val="16"/>
        <color indexed="8"/>
        <rFont val="Times New Roman"/>
        <family val="1"/>
      </rPr>
      <t>3</t>
    </r>
    <r>
      <rPr>
        <sz val="16"/>
        <color indexed="8"/>
        <rFont val="Times New Roman"/>
        <family val="1"/>
      </rPr>
      <t xml:space="preserve">  </t>
    </r>
  </si>
  <si>
    <r>
      <t>CHF</t>
    </r>
    <r>
      <rPr>
        <vertAlign val="subscript"/>
        <sz val="16"/>
        <color indexed="8"/>
        <rFont val="Times New Roman"/>
        <family val="1"/>
      </rPr>
      <t>2</t>
    </r>
    <r>
      <rPr>
        <sz val="16"/>
        <color indexed="8"/>
        <rFont val="Times New Roman"/>
        <family val="1"/>
      </rPr>
      <t>OCHF</t>
    </r>
    <r>
      <rPr>
        <vertAlign val="subscript"/>
        <sz val="16"/>
        <color indexed="8"/>
        <rFont val="Times New Roman"/>
        <family val="1"/>
      </rPr>
      <t xml:space="preserve">2 </t>
    </r>
    <r>
      <rPr>
        <sz val="16"/>
        <color indexed="8"/>
        <rFont val="Times New Roman"/>
        <family val="1"/>
      </rPr>
      <t xml:space="preserve"> </t>
    </r>
  </si>
  <si>
    <r>
      <t>CH</t>
    </r>
    <r>
      <rPr>
        <vertAlign val="subscript"/>
        <sz val="16"/>
        <color indexed="8"/>
        <rFont val="Times New Roman"/>
        <family val="1"/>
      </rPr>
      <t>3</t>
    </r>
    <r>
      <rPr>
        <sz val="16"/>
        <color indexed="8"/>
        <rFont val="Times New Roman"/>
        <family val="1"/>
      </rPr>
      <t>OCF</t>
    </r>
    <r>
      <rPr>
        <vertAlign val="subscript"/>
        <sz val="16"/>
        <color indexed="8"/>
        <rFont val="Times New Roman"/>
        <family val="1"/>
      </rPr>
      <t>3</t>
    </r>
  </si>
  <si>
    <r>
      <t>CF</t>
    </r>
    <r>
      <rPr>
        <vertAlign val="subscript"/>
        <sz val="16"/>
        <color indexed="8"/>
        <rFont val="Times New Roman"/>
        <family val="1"/>
      </rPr>
      <t>3</t>
    </r>
    <r>
      <rPr>
        <sz val="16"/>
        <color indexed="8"/>
        <rFont val="Times New Roman"/>
        <family val="1"/>
      </rPr>
      <t>CHFOCF</t>
    </r>
    <r>
      <rPr>
        <vertAlign val="subscript"/>
        <sz val="16"/>
        <color indexed="8"/>
        <rFont val="Times New Roman"/>
        <family val="1"/>
      </rPr>
      <t>3</t>
    </r>
    <r>
      <rPr>
        <sz val="16"/>
        <color indexed="8"/>
        <rFont val="Times New Roman"/>
        <family val="1"/>
      </rPr>
      <t xml:space="preserve">  </t>
    </r>
  </si>
  <si>
    <r>
      <t>CHF</t>
    </r>
    <r>
      <rPr>
        <vertAlign val="subscript"/>
        <sz val="16"/>
        <color indexed="8"/>
        <rFont val="Times New Roman"/>
        <family val="1"/>
      </rPr>
      <t>2</t>
    </r>
    <r>
      <rPr>
        <sz val="16"/>
        <color indexed="8"/>
        <rFont val="Times New Roman"/>
        <family val="1"/>
      </rPr>
      <t>OCF</t>
    </r>
    <r>
      <rPr>
        <vertAlign val="subscript"/>
        <sz val="16"/>
        <color indexed="8"/>
        <rFont val="Times New Roman"/>
        <family val="1"/>
      </rPr>
      <t>2</t>
    </r>
    <r>
      <rPr>
        <sz val="16"/>
        <color indexed="8"/>
        <rFont val="Times New Roman"/>
        <family val="1"/>
      </rPr>
      <t>CHF</t>
    </r>
    <r>
      <rPr>
        <vertAlign val="subscript"/>
        <sz val="16"/>
        <color indexed="8"/>
        <rFont val="Times New Roman"/>
        <family val="1"/>
      </rPr>
      <t>2</t>
    </r>
  </si>
  <si>
    <r>
      <t>CHF</t>
    </r>
    <r>
      <rPr>
        <vertAlign val="subscript"/>
        <sz val="16"/>
        <color indexed="8"/>
        <rFont val="Times New Roman"/>
        <family val="1"/>
      </rPr>
      <t>2</t>
    </r>
    <r>
      <rPr>
        <sz val="16"/>
        <color indexed="8"/>
        <rFont val="Times New Roman"/>
        <family val="1"/>
      </rPr>
      <t>OCF</t>
    </r>
    <r>
      <rPr>
        <vertAlign val="subscript"/>
        <sz val="16"/>
        <color indexed="8"/>
        <rFont val="Times New Roman"/>
        <family val="1"/>
      </rPr>
      <t>2</t>
    </r>
    <r>
      <rPr>
        <sz val="16"/>
        <color indexed="8"/>
        <rFont val="Times New Roman"/>
        <family val="1"/>
      </rPr>
      <t>OCHF</t>
    </r>
    <r>
      <rPr>
        <vertAlign val="subscript"/>
        <sz val="16"/>
        <color indexed="8"/>
        <rFont val="Times New Roman"/>
        <family val="1"/>
      </rPr>
      <t>2</t>
    </r>
    <r>
      <rPr>
        <sz val="16"/>
        <color indexed="8"/>
        <rFont val="Times New Roman"/>
        <family val="1"/>
      </rPr>
      <t xml:space="preserve">  </t>
    </r>
  </si>
  <si>
    <r>
      <t>CHF</t>
    </r>
    <r>
      <rPr>
        <vertAlign val="subscript"/>
        <sz val="16"/>
        <color indexed="8"/>
        <rFont val="Times New Roman"/>
        <family val="1"/>
      </rPr>
      <t>2</t>
    </r>
    <r>
      <rPr>
        <sz val="16"/>
        <color indexed="8"/>
        <rFont val="Times New Roman"/>
        <family val="1"/>
      </rPr>
      <t>OCHFCF</t>
    </r>
    <r>
      <rPr>
        <vertAlign val="subscript"/>
        <sz val="16"/>
        <color indexed="8"/>
        <rFont val="Times New Roman"/>
        <family val="1"/>
      </rPr>
      <t>3</t>
    </r>
  </si>
  <si>
    <r>
      <t>CF</t>
    </r>
    <r>
      <rPr>
        <vertAlign val="subscript"/>
        <sz val="16"/>
        <color indexed="8"/>
        <rFont val="Times New Roman"/>
        <family val="1"/>
      </rPr>
      <t>3</t>
    </r>
    <r>
      <rPr>
        <sz val="16"/>
        <color indexed="8"/>
        <rFont val="Times New Roman"/>
        <family val="1"/>
      </rPr>
      <t>CH</t>
    </r>
    <r>
      <rPr>
        <vertAlign val="subscript"/>
        <sz val="16"/>
        <color indexed="8"/>
        <rFont val="Times New Roman"/>
        <family val="1"/>
      </rPr>
      <t>2</t>
    </r>
    <r>
      <rPr>
        <sz val="16"/>
        <color indexed="8"/>
        <rFont val="Times New Roman"/>
        <family val="1"/>
      </rPr>
      <t>OCF</t>
    </r>
    <r>
      <rPr>
        <vertAlign val="subscript"/>
        <sz val="16"/>
        <color indexed="8"/>
        <rFont val="Times New Roman"/>
        <family val="1"/>
      </rPr>
      <t>3</t>
    </r>
  </si>
  <si>
    <r>
      <t>CH</t>
    </r>
    <r>
      <rPr>
        <vertAlign val="subscript"/>
        <sz val="16"/>
        <color indexed="8"/>
        <rFont val="Times New Roman"/>
        <family val="1"/>
      </rPr>
      <t>3</t>
    </r>
    <r>
      <rPr>
        <sz val="16"/>
        <color indexed="8"/>
        <rFont val="Times New Roman"/>
        <family val="1"/>
      </rPr>
      <t>OCF</t>
    </r>
    <r>
      <rPr>
        <vertAlign val="subscript"/>
        <sz val="16"/>
        <color indexed="8"/>
        <rFont val="Times New Roman"/>
        <family val="1"/>
      </rPr>
      <t>2</t>
    </r>
    <r>
      <rPr>
        <sz val="16"/>
        <color indexed="8"/>
        <rFont val="Times New Roman"/>
        <family val="1"/>
      </rPr>
      <t>CF</t>
    </r>
    <r>
      <rPr>
        <vertAlign val="subscript"/>
        <sz val="16"/>
        <color indexed="8"/>
        <rFont val="Times New Roman"/>
        <family val="1"/>
      </rPr>
      <t>3</t>
    </r>
  </si>
  <si>
    <r>
      <t>CHF</t>
    </r>
    <r>
      <rPr>
        <vertAlign val="subscript"/>
        <sz val="16"/>
        <color indexed="8"/>
        <rFont val="Times New Roman"/>
        <family val="1"/>
      </rPr>
      <t>2</t>
    </r>
    <r>
      <rPr>
        <sz val="16"/>
        <color indexed="8"/>
        <rFont val="Times New Roman"/>
        <family val="1"/>
      </rPr>
      <t>CH</t>
    </r>
    <r>
      <rPr>
        <vertAlign val="subscript"/>
        <sz val="16"/>
        <color indexed="8"/>
        <rFont val="Times New Roman"/>
        <family val="1"/>
      </rPr>
      <t>2</t>
    </r>
    <r>
      <rPr>
        <sz val="16"/>
        <color indexed="8"/>
        <rFont val="Times New Roman"/>
        <family val="1"/>
      </rPr>
      <t>OCF</t>
    </r>
    <r>
      <rPr>
        <vertAlign val="subscript"/>
        <sz val="16"/>
        <color indexed="8"/>
        <rFont val="Times New Roman"/>
        <family val="1"/>
      </rPr>
      <t>3</t>
    </r>
  </si>
  <si>
    <r>
      <t>CHF</t>
    </r>
    <r>
      <rPr>
        <vertAlign val="subscript"/>
        <sz val="16"/>
        <color indexed="8"/>
        <rFont val="Times New Roman"/>
        <family val="1"/>
      </rPr>
      <t>2</t>
    </r>
    <r>
      <rPr>
        <sz val="16"/>
        <color indexed="8"/>
        <rFont val="Times New Roman"/>
        <family val="1"/>
      </rPr>
      <t>OCH</t>
    </r>
    <r>
      <rPr>
        <vertAlign val="subscript"/>
        <sz val="16"/>
        <color indexed="8"/>
        <rFont val="Times New Roman"/>
        <family val="1"/>
      </rPr>
      <t>2</t>
    </r>
    <r>
      <rPr>
        <sz val="16"/>
        <color indexed="8"/>
        <rFont val="Times New Roman"/>
        <family val="1"/>
      </rPr>
      <t>CF</t>
    </r>
    <r>
      <rPr>
        <vertAlign val="subscript"/>
        <sz val="16"/>
        <color indexed="8"/>
        <rFont val="Times New Roman"/>
        <family val="1"/>
      </rPr>
      <t>3</t>
    </r>
  </si>
  <si>
    <r>
      <t>CH</t>
    </r>
    <r>
      <rPr>
        <vertAlign val="subscript"/>
        <sz val="16"/>
        <color indexed="8"/>
        <rFont val="Times New Roman"/>
        <family val="1"/>
      </rPr>
      <t>3</t>
    </r>
    <r>
      <rPr>
        <sz val="16"/>
        <color indexed="8"/>
        <rFont val="Times New Roman"/>
        <family val="1"/>
      </rPr>
      <t>OCF</t>
    </r>
    <r>
      <rPr>
        <vertAlign val="subscript"/>
        <sz val="16"/>
        <color indexed="8"/>
        <rFont val="Times New Roman"/>
        <family val="1"/>
      </rPr>
      <t>2</t>
    </r>
    <r>
      <rPr>
        <sz val="16"/>
        <color indexed="8"/>
        <rFont val="Times New Roman"/>
        <family val="1"/>
      </rPr>
      <t>CHF</t>
    </r>
    <r>
      <rPr>
        <vertAlign val="subscript"/>
        <sz val="16"/>
        <color indexed="8"/>
        <rFont val="Times New Roman"/>
        <family val="1"/>
      </rPr>
      <t>2</t>
    </r>
  </si>
  <si>
    <r>
      <t>CF</t>
    </r>
    <r>
      <rPr>
        <vertAlign val="subscript"/>
        <sz val="16"/>
        <color indexed="8"/>
        <rFont val="Times New Roman"/>
        <family val="1"/>
      </rPr>
      <t>3</t>
    </r>
    <r>
      <rPr>
        <sz val="16"/>
        <color indexed="8"/>
        <rFont val="Times New Roman"/>
        <family val="1"/>
      </rPr>
      <t>CH</t>
    </r>
    <r>
      <rPr>
        <vertAlign val="subscript"/>
        <sz val="16"/>
        <color indexed="8"/>
        <rFont val="Times New Roman"/>
        <family val="1"/>
      </rPr>
      <t>2</t>
    </r>
    <r>
      <rPr>
        <sz val="16"/>
        <color indexed="8"/>
        <rFont val="Times New Roman"/>
        <family val="1"/>
      </rPr>
      <t>OCH</t>
    </r>
    <r>
      <rPr>
        <vertAlign val="subscript"/>
        <sz val="16"/>
        <color indexed="8"/>
        <rFont val="Times New Roman"/>
        <family val="1"/>
      </rPr>
      <t>3</t>
    </r>
  </si>
  <si>
    <r>
      <t>CF</t>
    </r>
    <r>
      <rPr>
        <vertAlign val="subscript"/>
        <sz val="16"/>
        <color indexed="8"/>
        <rFont val="Times New Roman"/>
        <family val="1"/>
      </rPr>
      <t>3</t>
    </r>
    <r>
      <rPr>
        <sz val="16"/>
        <color indexed="8"/>
        <rFont val="Times New Roman"/>
        <family val="1"/>
      </rPr>
      <t>OCH</t>
    </r>
    <r>
      <rPr>
        <vertAlign val="subscript"/>
        <sz val="16"/>
        <color indexed="8"/>
        <rFont val="Times New Roman"/>
        <family val="1"/>
      </rPr>
      <t>2</t>
    </r>
    <r>
      <rPr>
        <sz val="16"/>
        <color indexed="8"/>
        <rFont val="Times New Roman"/>
        <family val="1"/>
      </rPr>
      <t>CH</t>
    </r>
    <r>
      <rPr>
        <vertAlign val="subscript"/>
        <sz val="16"/>
        <color indexed="8"/>
        <rFont val="Times New Roman"/>
        <family val="1"/>
      </rPr>
      <t>3</t>
    </r>
  </si>
  <si>
    <r>
      <t>CF</t>
    </r>
    <r>
      <rPr>
        <vertAlign val="subscript"/>
        <sz val="16"/>
        <color indexed="8"/>
        <rFont val="Times New Roman"/>
        <family val="1"/>
      </rPr>
      <t>3</t>
    </r>
    <r>
      <rPr>
        <sz val="16"/>
        <color indexed="8"/>
        <rFont val="Times New Roman"/>
        <family val="1"/>
      </rPr>
      <t>CF</t>
    </r>
    <r>
      <rPr>
        <vertAlign val="subscript"/>
        <sz val="16"/>
        <color indexed="8"/>
        <rFont val="Times New Roman"/>
        <family val="1"/>
      </rPr>
      <t>2</t>
    </r>
    <r>
      <rPr>
        <sz val="16"/>
        <color indexed="8"/>
        <rFont val="Times New Roman"/>
        <family val="1"/>
      </rPr>
      <t>OCF</t>
    </r>
    <r>
      <rPr>
        <vertAlign val="subscript"/>
        <sz val="16"/>
        <color indexed="8"/>
        <rFont val="Times New Roman"/>
        <family val="1"/>
      </rPr>
      <t>2</t>
    </r>
    <r>
      <rPr>
        <sz val="16"/>
        <color indexed="8"/>
        <rFont val="Times New Roman"/>
        <family val="1"/>
      </rPr>
      <t>CHF</t>
    </r>
    <r>
      <rPr>
        <vertAlign val="subscript"/>
        <sz val="16"/>
        <color indexed="8"/>
        <rFont val="Times New Roman"/>
        <family val="1"/>
      </rPr>
      <t xml:space="preserve">2 </t>
    </r>
    <r>
      <rPr>
        <sz val="16"/>
        <color indexed="8"/>
        <rFont val="Times New Roman"/>
        <family val="1"/>
      </rPr>
      <t xml:space="preserve"> </t>
    </r>
  </si>
  <si>
    <r>
      <t>CF</t>
    </r>
    <r>
      <rPr>
        <vertAlign val="subscript"/>
        <sz val="16"/>
        <color indexed="8"/>
        <rFont val="Times New Roman"/>
        <family val="1"/>
      </rPr>
      <t>3</t>
    </r>
    <r>
      <rPr>
        <sz val="16"/>
        <color indexed="8"/>
        <rFont val="Times New Roman"/>
        <family val="1"/>
      </rPr>
      <t>CFHCF</t>
    </r>
    <r>
      <rPr>
        <vertAlign val="subscript"/>
        <sz val="16"/>
        <color indexed="8"/>
        <rFont val="Times New Roman"/>
        <family val="1"/>
      </rPr>
      <t>2</t>
    </r>
    <r>
      <rPr>
        <sz val="16"/>
        <color indexed="8"/>
        <rFont val="Times New Roman"/>
        <family val="1"/>
      </rPr>
      <t>OCF</t>
    </r>
    <r>
      <rPr>
        <vertAlign val="subscript"/>
        <sz val="16"/>
        <color indexed="8"/>
        <rFont val="Times New Roman"/>
        <family val="1"/>
      </rPr>
      <t>3</t>
    </r>
  </si>
  <si>
    <r>
      <t>CF</t>
    </r>
    <r>
      <rPr>
        <vertAlign val="subscript"/>
        <sz val="16"/>
        <color indexed="8"/>
        <rFont val="Times New Roman"/>
        <family val="1"/>
      </rPr>
      <t>3</t>
    </r>
    <r>
      <rPr>
        <sz val="16"/>
        <color indexed="8"/>
        <rFont val="Times New Roman"/>
        <family val="1"/>
      </rPr>
      <t>CF</t>
    </r>
    <r>
      <rPr>
        <vertAlign val="subscript"/>
        <sz val="16"/>
        <color indexed="8"/>
        <rFont val="Times New Roman"/>
        <family val="1"/>
      </rPr>
      <t>2</t>
    </r>
    <r>
      <rPr>
        <sz val="16"/>
        <color indexed="8"/>
        <rFont val="Times New Roman"/>
        <family val="1"/>
      </rPr>
      <t>OCH</t>
    </r>
    <r>
      <rPr>
        <vertAlign val="subscript"/>
        <sz val="16"/>
        <color indexed="8"/>
        <rFont val="Times New Roman"/>
        <family val="1"/>
      </rPr>
      <t>2</t>
    </r>
    <r>
      <rPr>
        <sz val="16"/>
        <color indexed="8"/>
        <rFont val="Times New Roman"/>
        <family val="1"/>
      </rPr>
      <t>CF</t>
    </r>
    <r>
      <rPr>
        <vertAlign val="subscript"/>
        <sz val="16"/>
        <color indexed="8"/>
        <rFont val="Times New Roman"/>
        <family val="1"/>
      </rPr>
      <t>3</t>
    </r>
  </si>
  <si>
    <r>
      <rPr>
        <b/>
        <sz val="12"/>
        <color indexed="8"/>
        <rFont val="Times New Roman"/>
        <family val="1"/>
      </rPr>
      <t>Applicability Tool Disclaimer</t>
    </r>
    <r>
      <rPr>
        <sz val="12"/>
        <color indexed="8"/>
        <rFont val="Times New Roman"/>
        <family val="1"/>
      </rPr>
      <t xml:space="preserve">
The content provided in the applicability tool is intended solely as compliance assistance for potential reporters to aid in assessing whether they are required to report under the Greenhouse Gas Mandatory Reporting Rule. Any variation between the rule and the information provided in this tool is unintentional, and, in the case of such variations, the requirements of the rule govern. The applicability tool and its contents do not constitute rulemaking or a decision by EPA and may not be relied upon to create a substantive or procedural right or benefit enforceable by law, or in equity, by any person. While this tool is designed to help potential reporters comply with the rule, compliance with all Federal, State, and Local laws and regulations remains the sole responsibility of each facility owner or operator subject to those laws and regulations. Use of this tool does not constitute an assessment by EPA of the applicability of the rule to any particular facility. In any particular case, EPA will make its assessment by applying the law and regulations to the specific facts of the case. No information entered by the user is maintained by EPA, and any results generated by the applicability tool, along with additional information entered by the user, do not constitute a submission for purposes of compliance with the rule.
</t>
    </r>
  </si>
  <si>
    <r>
      <t>CHF</t>
    </r>
    <r>
      <rPr>
        <vertAlign val="subscript"/>
        <sz val="16"/>
        <color indexed="8"/>
        <rFont val="Times New Roman"/>
        <family val="1"/>
      </rPr>
      <t>2</t>
    </r>
    <r>
      <rPr>
        <sz val="16"/>
        <color indexed="8"/>
        <rFont val="Times New Roman"/>
        <family val="1"/>
      </rPr>
      <t>OCH(CF</t>
    </r>
    <r>
      <rPr>
        <vertAlign val="subscript"/>
        <sz val="16"/>
        <color indexed="8"/>
        <rFont val="Times New Roman"/>
        <family val="1"/>
      </rPr>
      <t>3</t>
    </r>
    <r>
      <rPr>
        <sz val="16"/>
        <color indexed="8"/>
        <rFont val="Times New Roman"/>
        <family val="1"/>
      </rPr>
      <t>)</t>
    </r>
    <r>
      <rPr>
        <vertAlign val="subscript"/>
        <sz val="16"/>
        <color indexed="8"/>
        <rFont val="Times New Roman"/>
        <family val="1"/>
      </rPr>
      <t>2</t>
    </r>
  </si>
  <si>
    <r>
      <t>CHF</t>
    </r>
    <r>
      <rPr>
        <vertAlign val="subscript"/>
        <sz val="16"/>
        <color indexed="8"/>
        <rFont val="Times New Roman"/>
        <family val="1"/>
      </rPr>
      <t>2</t>
    </r>
    <r>
      <rPr>
        <sz val="16"/>
        <color indexed="8"/>
        <rFont val="Times New Roman"/>
        <family val="1"/>
      </rPr>
      <t>OCF</t>
    </r>
    <r>
      <rPr>
        <vertAlign val="subscript"/>
        <sz val="16"/>
        <color indexed="8"/>
        <rFont val="Times New Roman"/>
        <family val="1"/>
      </rPr>
      <t>2</t>
    </r>
    <r>
      <rPr>
        <sz val="16"/>
        <color indexed="8"/>
        <rFont val="Times New Roman"/>
        <family val="1"/>
      </rPr>
      <t>CF</t>
    </r>
    <r>
      <rPr>
        <vertAlign val="subscript"/>
        <sz val="16"/>
        <color indexed="8"/>
        <rFont val="Times New Roman"/>
        <family val="1"/>
      </rPr>
      <t>2</t>
    </r>
    <r>
      <rPr>
        <sz val="16"/>
        <color indexed="8"/>
        <rFont val="Times New Roman"/>
        <family val="1"/>
      </rPr>
      <t>OCHF</t>
    </r>
    <r>
      <rPr>
        <vertAlign val="subscript"/>
        <sz val="16"/>
        <color indexed="8"/>
        <rFont val="Times New Roman"/>
        <family val="1"/>
      </rPr>
      <t>2</t>
    </r>
  </si>
  <si>
    <r>
      <t>CH</t>
    </r>
    <r>
      <rPr>
        <vertAlign val="subscript"/>
        <sz val="16"/>
        <color indexed="8"/>
        <rFont val="Times New Roman"/>
        <family val="1"/>
      </rPr>
      <t>3</t>
    </r>
    <r>
      <rPr>
        <sz val="16"/>
        <color indexed="8"/>
        <rFont val="Times New Roman"/>
        <family val="1"/>
      </rPr>
      <t>OCF</t>
    </r>
    <r>
      <rPr>
        <vertAlign val="subscript"/>
        <sz val="16"/>
        <color indexed="8"/>
        <rFont val="Times New Roman"/>
        <family val="1"/>
      </rPr>
      <t>2</t>
    </r>
    <r>
      <rPr>
        <sz val="16"/>
        <color indexed="8"/>
        <rFont val="Times New Roman"/>
        <family val="1"/>
      </rPr>
      <t>CF</t>
    </r>
    <r>
      <rPr>
        <vertAlign val="subscript"/>
        <sz val="16"/>
        <color indexed="8"/>
        <rFont val="Times New Roman"/>
        <family val="1"/>
      </rPr>
      <t>2</t>
    </r>
    <r>
      <rPr>
        <sz val="16"/>
        <color indexed="8"/>
        <rFont val="Times New Roman"/>
        <family val="1"/>
      </rPr>
      <t>CF</t>
    </r>
    <r>
      <rPr>
        <vertAlign val="subscript"/>
        <sz val="16"/>
        <color indexed="8"/>
        <rFont val="Times New Roman"/>
        <family val="1"/>
      </rPr>
      <t>3</t>
    </r>
  </si>
  <si>
    <r>
      <t>CF</t>
    </r>
    <r>
      <rPr>
        <vertAlign val="subscript"/>
        <sz val="16"/>
        <color indexed="8"/>
        <rFont val="Times New Roman"/>
        <family val="1"/>
      </rPr>
      <t>3</t>
    </r>
    <r>
      <rPr>
        <sz val="16"/>
        <color indexed="8"/>
        <rFont val="Times New Roman"/>
        <family val="1"/>
      </rPr>
      <t>CF</t>
    </r>
    <r>
      <rPr>
        <vertAlign val="subscript"/>
        <sz val="16"/>
        <color indexed="8"/>
        <rFont val="Times New Roman"/>
        <family val="1"/>
      </rPr>
      <t>2</t>
    </r>
    <r>
      <rPr>
        <sz val="16"/>
        <color indexed="8"/>
        <rFont val="Times New Roman"/>
        <family val="1"/>
      </rPr>
      <t>OCH</t>
    </r>
    <r>
      <rPr>
        <vertAlign val="subscript"/>
        <sz val="16"/>
        <color indexed="8"/>
        <rFont val="Times New Roman"/>
        <family val="1"/>
      </rPr>
      <t>2</t>
    </r>
    <r>
      <rPr>
        <sz val="16"/>
        <color indexed="8"/>
        <rFont val="Times New Roman"/>
        <family val="1"/>
      </rPr>
      <t>CHF</t>
    </r>
    <r>
      <rPr>
        <vertAlign val="subscript"/>
        <sz val="16"/>
        <color indexed="8"/>
        <rFont val="Times New Roman"/>
        <family val="1"/>
      </rPr>
      <t>2</t>
    </r>
  </si>
  <si>
    <r>
      <t>CH</t>
    </r>
    <r>
      <rPr>
        <vertAlign val="subscript"/>
        <sz val="16"/>
        <color indexed="8"/>
        <rFont val="Times New Roman"/>
        <family val="1"/>
      </rPr>
      <t>3</t>
    </r>
    <r>
      <rPr>
        <sz val="16"/>
        <color indexed="8"/>
        <rFont val="Times New Roman"/>
        <family val="1"/>
      </rPr>
      <t>OCF(CF</t>
    </r>
    <r>
      <rPr>
        <vertAlign val="subscript"/>
        <sz val="16"/>
        <color indexed="8"/>
        <rFont val="Times New Roman"/>
        <family val="1"/>
      </rPr>
      <t>3</t>
    </r>
    <r>
      <rPr>
        <sz val="16"/>
        <color indexed="8"/>
        <rFont val="Times New Roman"/>
        <family val="1"/>
      </rPr>
      <t>)</t>
    </r>
    <r>
      <rPr>
        <vertAlign val="subscript"/>
        <sz val="16"/>
        <color indexed="8"/>
        <rFont val="Times New Roman"/>
        <family val="1"/>
      </rPr>
      <t>2</t>
    </r>
  </si>
  <si>
    <r>
      <t>(CF</t>
    </r>
    <r>
      <rPr>
        <vertAlign val="subscript"/>
        <sz val="16"/>
        <color indexed="8"/>
        <rFont val="Times New Roman"/>
        <family val="1"/>
      </rPr>
      <t>3</t>
    </r>
    <r>
      <rPr>
        <sz val="16"/>
        <color indexed="8"/>
        <rFont val="Times New Roman"/>
        <family val="1"/>
      </rPr>
      <t>)</t>
    </r>
    <r>
      <rPr>
        <vertAlign val="subscript"/>
        <sz val="16"/>
        <color indexed="8"/>
        <rFont val="Times New Roman"/>
        <family val="1"/>
      </rPr>
      <t>2</t>
    </r>
    <r>
      <rPr>
        <sz val="16"/>
        <color indexed="8"/>
        <rFont val="Times New Roman"/>
        <family val="1"/>
      </rPr>
      <t>CHOCHF</t>
    </r>
    <r>
      <rPr>
        <vertAlign val="subscript"/>
        <sz val="16"/>
        <color indexed="8"/>
        <rFont val="Times New Roman"/>
        <family val="1"/>
      </rPr>
      <t>2</t>
    </r>
  </si>
  <si>
    <r>
      <t>CHF</t>
    </r>
    <r>
      <rPr>
        <vertAlign val="subscript"/>
        <sz val="16"/>
        <color indexed="8"/>
        <rFont val="Times New Roman"/>
        <family val="1"/>
      </rPr>
      <t>2</t>
    </r>
    <r>
      <rPr>
        <sz val="16"/>
        <color indexed="8"/>
        <rFont val="Times New Roman"/>
        <family val="1"/>
      </rPr>
      <t>CF</t>
    </r>
    <r>
      <rPr>
        <vertAlign val="subscript"/>
        <sz val="16"/>
        <color indexed="8"/>
        <rFont val="Times New Roman"/>
        <family val="1"/>
      </rPr>
      <t>2</t>
    </r>
    <r>
      <rPr>
        <sz val="16"/>
        <color indexed="8"/>
        <rFont val="Times New Roman"/>
        <family val="1"/>
      </rPr>
      <t>OCH</t>
    </r>
    <r>
      <rPr>
        <vertAlign val="subscript"/>
        <sz val="16"/>
        <color indexed="8"/>
        <rFont val="Times New Roman"/>
        <family val="1"/>
      </rPr>
      <t>2</t>
    </r>
    <r>
      <rPr>
        <sz val="16"/>
        <color indexed="8"/>
        <rFont val="Times New Roman"/>
        <family val="1"/>
      </rPr>
      <t>CF</t>
    </r>
    <r>
      <rPr>
        <vertAlign val="subscript"/>
        <sz val="16"/>
        <color indexed="8"/>
        <rFont val="Times New Roman"/>
        <family val="1"/>
      </rPr>
      <t>3</t>
    </r>
  </si>
  <si>
    <r>
      <t>CH</t>
    </r>
    <r>
      <rPr>
        <vertAlign val="subscript"/>
        <sz val="16"/>
        <color indexed="8"/>
        <rFont val="Times New Roman"/>
        <family val="1"/>
      </rPr>
      <t>3</t>
    </r>
    <r>
      <rPr>
        <sz val="16"/>
        <color indexed="8"/>
        <rFont val="Times New Roman"/>
        <family val="1"/>
      </rPr>
      <t>OCF</t>
    </r>
    <r>
      <rPr>
        <vertAlign val="subscript"/>
        <sz val="16"/>
        <color indexed="8"/>
        <rFont val="Times New Roman"/>
        <family val="1"/>
      </rPr>
      <t>2</t>
    </r>
    <r>
      <rPr>
        <sz val="16"/>
        <color indexed="8"/>
        <rFont val="Times New Roman"/>
        <family val="1"/>
      </rPr>
      <t>CHFCF</t>
    </r>
    <r>
      <rPr>
        <vertAlign val="subscript"/>
        <sz val="16"/>
        <color indexed="8"/>
        <rFont val="Times New Roman"/>
        <family val="1"/>
      </rPr>
      <t>3</t>
    </r>
  </si>
  <si>
    <r>
      <t>CF</t>
    </r>
    <r>
      <rPr>
        <vertAlign val="subscript"/>
        <sz val="16"/>
        <color indexed="8"/>
        <rFont val="Times New Roman"/>
        <family val="1"/>
      </rPr>
      <t>3</t>
    </r>
    <r>
      <rPr>
        <sz val="16"/>
        <color indexed="8"/>
        <rFont val="Times New Roman"/>
        <family val="1"/>
      </rPr>
      <t>CH</t>
    </r>
    <r>
      <rPr>
        <vertAlign val="subscript"/>
        <sz val="16"/>
        <color indexed="8"/>
        <rFont val="Times New Roman"/>
        <family val="1"/>
      </rPr>
      <t>2</t>
    </r>
    <r>
      <rPr>
        <sz val="16"/>
        <color indexed="8"/>
        <rFont val="Times New Roman"/>
        <family val="1"/>
      </rPr>
      <t>OCH</t>
    </r>
    <r>
      <rPr>
        <vertAlign val="subscript"/>
        <sz val="16"/>
        <color indexed="8"/>
        <rFont val="Times New Roman"/>
        <family val="1"/>
      </rPr>
      <t>2</t>
    </r>
    <r>
      <rPr>
        <sz val="16"/>
        <color indexed="8"/>
        <rFont val="Times New Roman"/>
        <family val="1"/>
      </rPr>
      <t>CF</t>
    </r>
    <r>
      <rPr>
        <vertAlign val="subscript"/>
        <sz val="16"/>
        <color indexed="8"/>
        <rFont val="Times New Roman"/>
        <family val="1"/>
      </rPr>
      <t>3</t>
    </r>
  </si>
  <si>
    <r>
      <t>(CF</t>
    </r>
    <r>
      <rPr>
        <vertAlign val="subscript"/>
        <sz val="16"/>
        <color indexed="8"/>
        <rFont val="Times New Roman"/>
        <family val="1"/>
      </rPr>
      <t>3</t>
    </r>
    <r>
      <rPr>
        <sz val="16"/>
        <color indexed="8"/>
        <rFont val="Times New Roman"/>
        <family val="1"/>
      </rPr>
      <t>)</t>
    </r>
    <r>
      <rPr>
        <vertAlign val="subscript"/>
        <sz val="16"/>
        <color indexed="8"/>
        <rFont val="Times New Roman"/>
        <family val="1"/>
      </rPr>
      <t>2</t>
    </r>
    <r>
      <rPr>
        <sz val="16"/>
        <color indexed="8"/>
        <rFont val="Times New Roman"/>
        <family val="1"/>
      </rPr>
      <t>CHOCH</t>
    </r>
    <r>
      <rPr>
        <vertAlign val="subscript"/>
        <sz val="16"/>
        <color indexed="8"/>
        <rFont val="Times New Roman"/>
        <family val="1"/>
      </rPr>
      <t>3</t>
    </r>
  </si>
  <si>
    <r>
      <t>CH</t>
    </r>
    <r>
      <rPr>
        <vertAlign val="subscript"/>
        <sz val="16"/>
        <color indexed="8"/>
        <rFont val="Times New Roman"/>
        <family val="1"/>
      </rPr>
      <t>3</t>
    </r>
    <r>
      <rPr>
        <sz val="16"/>
        <color indexed="8"/>
        <rFont val="Times New Roman"/>
        <family val="1"/>
      </rPr>
      <t>OCF</t>
    </r>
    <r>
      <rPr>
        <vertAlign val="subscript"/>
        <sz val="16"/>
        <color indexed="8"/>
        <rFont val="Times New Roman"/>
        <family val="1"/>
      </rPr>
      <t>2</t>
    </r>
    <r>
      <rPr>
        <sz val="16"/>
        <color indexed="8"/>
        <rFont val="Times New Roman"/>
        <family val="1"/>
      </rPr>
      <t>CF</t>
    </r>
    <r>
      <rPr>
        <vertAlign val="subscript"/>
        <sz val="16"/>
        <color indexed="8"/>
        <rFont val="Times New Roman"/>
        <family val="1"/>
      </rPr>
      <t>2</t>
    </r>
    <r>
      <rPr>
        <sz val="16"/>
        <color indexed="8"/>
        <rFont val="Times New Roman"/>
        <family val="1"/>
      </rPr>
      <t>CHF</t>
    </r>
    <r>
      <rPr>
        <vertAlign val="subscript"/>
        <sz val="16"/>
        <color indexed="8"/>
        <rFont val="Times New Roman"/>
        <family val="1"/>
      </rPr>
      <t>2</t>
    </r>
  </si>
  <si>
    <r>
      <t>CHF</t>
    </r>
    <r>
      <rPr>
        <vertAlign val="subscript"/>
        <sz val="16"/>
        <color indexed="8"/>
        <rFont val="Times New Roman"/>
        <family val="1"/>
      </rPr>
      <t>2</t>
    </r>
    <r>
      <rPr>
        <sz val="16"/>
        <color indexed="8"/>
        <rFont val="Times New Roman"/>
        <family val="1"/>
      </rPr>
      <t>CH</t>
    </r>
    <r>
      <rPr>
        <vertAlign val="subscript"/>
        <sz val="16"/>
        <color indexed="8"/>
        <rFont val="Times New Roman"/>
        <family val="1"/>
      </rPr>
      <t>2</t>
    </r>
    <r>
      <rPr>
        <sz val="16"/>
        <color indexed="8"/>
        <rFont val="Times New Roman"/>
        <family val="1"/>
      </rPr>
      <t>OCF</t>
    </r>
    <r>
      <rPr>
        <vertAlign val="subscript"/>
        <sz val="16"/>
        <color indexed="8"/>
        <rFont val="Times New Roman"/>
        <family val="1"/>
      </rPr>
      <t>2</t>
    </r>
    <r>
      <rPr>
        <sz val="16"/>
        <color indexed="8"/>
        <rFont val="Times New Roman"/>
        <family val="1"/>
      </rPr>
      <t>CHF</t>
    </r>
    <r>
      <rPr>
        <vertAlign val="subscript"/>
        <sz val="16"/>
        <color indexed="8"/>
        <rFont val="Times New Roman"/>
        <family val="1"/>
      </rPr>
      <t>2</t>
    </r>
  </si>
  <si>
    <r>
      <t>CHF</t>
    </r>
    <r>
      <rPr>
        <vertAlign val="subscript"/>
        <sz val="16"/>
        <color indexed="8"/>
        <rFont val="Times New Roman"/>
        <family val="1"/>
      </rPr>
      <t>2</t>
    </r>
    <r>
      <rPr>
        <sz val="16"/>
        <color indexed="8"/>
        <rFont val="Times New Roman"/>
        <family val="1"/>
      </rPr>
      <t>OCH</t>
    </r>
    <r>
      <rPr>
        <vertAlign val="subscript"/>
        <sz val="16"/>
        <color indexed="8"/>
        <rFont val="Times New Roman"/>
        <family val="1"/>
      </rPr>
      <t>2</t>
    </r>
    <r>
      <rPr>
        <sz val="16"/>
        <color indexed="8"/>
        <rFont val="Times New Roman"/>
        <family val="1"/>
      </rPr>
      <t>CF</t>
    </r>
    <r>
      <rPr>
        <vertAlign val="subscript"/>
        <sz val="16"/>
        <color indexed="8"/>
        <rFont val="Times New Roman"/>
        <family val="1"/>
      </rPr>
      <t>2</t>
    </r>
    <r>
      <rPr>
        <sz val="16"/>
        <color indexed="8"/>
        <rFont val="Times New Roman"/>
        <family val="1"/>
      </rPr>
      <t>CHF</t>
    </r>
    <r>
      <rPr>
        <vertAlign val="subscript"/>
        <sz val="16"/>
        <color indexed="8"/>
        <rFont val="Times New Roman"/>
        <family val="1"/>
      </rPr>
      <t>2</t>
    </r>
  </si>
  <si>
    <r>
      <t>CF</t>
    </r>
    <r>
      <rPr>
        <vertAlign val="subscript"/>
        <sz val="16"/>
        <color indexed="8"/>
        <rFont val="Times New Roman"/>
        <family val="1"/>
      </rPr>
      <t>3</t>
    </r>
    <r>
      <rPr>
        <sz val="16"/>
        <color indexed="8"/>
        <rFont val="Times New Roman"/>
        <family val="1"/>
      </rPr>
      <t>CF</t>
    </r>
    <r>
      <rPr>
        <vertAlign val="subscript"/>
        <sz val="16"/>
        <color indexed="8"/>
        <rFont val="Times New Roman"/>
        <family val="1"/>
      </rPr>
      <t>2</t>
    </r>
    <r>
      <rPr>
        <sz val="16"/>
        <color indexed="8"/>
        <rFont val="Times New Roman"/>
        <family val="1"/>
      </rPr>
      <t>OCH</t>
    </r>
    <r>
      <rPr>
        <vertAlign val="subscript"/>
        <sz val="16"/>
        <color indexed="8"/>
        <rFont val="Times New Roman"/>
        <family val="1"/>
      </rPr>
      <t>2</t>
    </r>
    <r>
      <rPr>
        <sz val="16"/>
        <color indexed="8"/>
        <rFont val="Times New Roman"/>
        <family val="1"/>
      </rPr>
      <t>CH</t>
    </r>
    <r>
      <rPr>
        <vertAlign val="subscript"/>
        <sz val="16"/>
        <color indexed="8"/>
        <rFont val="Times New Roman"/>
        <family val="1"/>
      </rPr>
      <t>3</t>
    </r>
  </si>
  <si>
    <r>
      <t>CF</t>
    </r>
    <r>
      <rPr>
        <vertAlign val="subscript"/>
        <sz val="16"/>
        <color indexed="8"/>
        <rFont val="Times New Roman"/>
        <family val="1"/>
      </rPr>
      <t>3</t>
    </r>
    <r>
      <rPr>
        <sz val="16"/>
        <color indexed="8"/>
        <rFont val="Times New Roman"/>
        <family val="1"/>
      </rPr>
      <t>CF</t>
    </r>
    <r>
      <rPr>
        <vertAlign val="subscript"/>
        <sz val="16"/>
        <color indexed="8"/>
        <rFont val="Times New Roman"/>
        <family val="1"/>
      </rPr>
      <t>2</t>
    </r>
    <r>
      <rPr>
        <sz val="16"/>
        <color indexed="8"/>
        <rFont val="Times New Roman"/>
        <family val="1"/>
      </rPr>
      <t>CH</t>
    </r>
    <r>
      <rPr>
        <vertAlign val="subscript"/>
        <sz val="16"/>
        <color indexed="8"/>
        <rFont val="Times New Roman"/>
        <family val="1"/>
      </rPr>
      <t>2</t>
    </r>
    <r>
      <rPr>
        <sz val="16"/>
        <color indexed="8"/>
        <rFont val="Times New Roman"/>
        <family val="1"/>
      </rPr>
      <t>OCH</t>
    </r>
    <r>
      <rPr>
        <vertAlign val="subscript"/>
        <sz val="16"/>
        <color indexed="8"/>
        <rFont val="Times New Roman"/>
        <family val="1"/>
      </rPr>
      <t>3</t>
    </r>
  </si>
  <si>
    <r>
      <t>CH</t>
    </r>
    <r>
      <rPr>
        <vertAlign val="subscript"/>
        <sz val="16"/>
        <color indexed="8"/>
        <rFont val="Times New Roman"/>
        <family val="1"/>
      </rPr>
      <t>3</t>
    </r>
    <r>
      <rPr>
        <sz val="16"/>
        <color indexed="8"/>
        <rFont val="Times New Roman"/>
        <family val="1"/>
      </rPr>
      <t>CH</t>
    </r>
    <r>
      <rPr>
        <vertAlign val="subscript"/>
        <sz val="16"/>
        <color indexed="8"/>
        <rFont val="Times New Roman"/>
        <family val="1"/>
      </rPr>
      <t>2</t>
    </r>
    <r>
      <rPr>
        <sz val="16"/>
        <color indexed="8"/>
        <rFont val="Times New Roman"/>
        <family val="1"/>
      </rPr>
      <t>OCF</t>
    </r>
    <r>
      <rPr>
        <vertAlign val="subscript"/>
        <sz val="16"/>
        <color indexed="8"/>
        <rFont val="Times New Roman"/>
        <family val="1"/>
      </rPr>
      <t>2</t>
    </r>
    <r>
      <rPr>
        <sz val="16"/>
        <color indexed="8"/>
        <rFont val="Times New Roman"/>
        <family val="1"/>
      </rPr>
      <t>CHF</t>
    </r>
    <r>
      <rPr>
        <vertAlign val="subscript"/>
        <sz val="16"/>
        <color indexed="8"/>
        <rFont val="Times New Roman"/>
        <family val="1"/>
      </rPr>
      <t>2</t>
    </r>
  </si>
  <si>
    <r>
      <t>CHF</t>
    </r>
    <r>
      <rPr>
        <vertAlign val="subscript"/>
        <sz val="16"/>
        <color indexed="8"/>
        <rFont val="Times New Roman"/>
        <family val="1"/>
      </rPr>
      <t>2</t>
    </r>
    <r>
      <rPr>
        <sz val="16"/>
        <color indexed="8"/>
        <rFont val="Times New Roman"/>
        <family val="1"/>
      </rPr>
      <t>OCF</t>
    </r>
    <r>
      <rPr>
        <vertAlign val="subscript"/>
        <sz val="16"/>
        <color indexed="8"/>
        <rFont val="Times New Roman"/>
        <family val="1"/>
      </rPr>
      <t>2</t>
    </r>
    <r>
      <rPr>
        <sz val="16"/>
        <color indexed="8"/>
        <rFont val="Times New Roman"/>
        <family val="1"/>
      </rPr>
      <t>OC</t>
    </r>
    <r>
      <rPr>
        <vertAlign val="subscript"/>
        <sz val="16"/>
        <color indexed="8"/>
        <rFont val="Times New Roman"/>
        <family val="1"/>
      </rPr>
      <t>2</t>
    </r>
    <r>
      <rPr>
        <sz val="16"/>
        <color indexed="8"/>
        <rFont val="Times New Roman"/>
        <family val="1"/>
      </rPr>
      <t>F</t>
    </r>
    <r>
      <rPr>
        <vertAlign val="subscript"/>
        <sz val="16"/>
        <color indexed="8"/>
        <rFont val="Times New Roman"/>
        <family val="1"/>
      </rPr>
      <t>4</t>
    </r>
    <r>
      <rPr>
        <sz val="16"/>
        <color indexed="8"/>
        <rFont val="Times New Roman"/>
        <family val="1"/>
      </rPr>
      <t>OCHF</t>
    </r>
    <r>
      <rPr>
        <vertAlign val="subscript"/>
        <sz val="16"/>
        <color indexed="8"/>
        <rFont val="Times New Roman"/>
        <family val="1"/>
      </rPr>
      <t>2</t>
    </r>
  </si>
  <si>
    <r>
      <t>C</t>
    </r>
    <r>
      <rPr>
        <vertAlign val="subscript"/>
        <sz val="16"/>
        <color indexed="8"/>
        <rFont val="Times New Roman"/>
        <family val="1"/>
      </rPr>
      <t>4</t>
    </r>
    <r>
      <rPr>
        <sz val="16"/>
        <color indexed="8"/>
        <rFont val="Times New Roman"/>
        <family val="1"/>
      </rPr>
      <t>F</t>
    </r>
    <r>
      <rPr>
        <vertAlign val="subscript"/>
        <sz val="16"/>
        <color indexed="8"/>
        <rFont val="Times New Roman"/>
        <family val="1"/>
      </rPr>
      <t>9</t>
    </r>
    <r>
      <rPr>
        <sz val="16"/>
        <color indexed="8"/>
        <rFont val="Times New Roman"/>
        <family val="1"/>
      </rPr>
      <t>OCH</t>
    </r>
    <r>
      <rPr>
        <vertAlign val="subscript"/>
        <sz val="16"/>
        <color indexed="8"/>
        <rFont val="Times New Roman"/>
        <family val="1"/>
      </rPr>
      <t>3</t>
    </r>
    <r>
      <rPr>
        <sz val="16"/>
        <color indexed="8"/>
        <rFont val="Times New Roman"/>
        <family val="1"/>
      </rPr>
      <t>;</t>
    </r>
    <r>
      <rPr>
        <vertAlign val="subscript"/>
        <sz val="16"/>
        <color indexed="8"/>
        <rFont val="Times New Roman"/>
        <family val="1"/>
      </rPr>
      <t xml:space="preserve"> </t>
    </r>
    <r>
      <rPr>
        <sz val="16"/>
        <color indexed="8"/>
        <rFont val="Times New Roman"/>
        <family val="1"/>
      </rPr>
      <t>(CF3)2CFCF2OCH3</t>
    </r>
  </si>
  <si>
    <r>
      <t>C</t>
    </r>
    <r>
      <rPr>
        <vertAlign val="subscript"/>
        <sz val="16"/>
        <color indexed="8"/>
        <rFont val="Times New Roman"/>
        <family val="1"/>
      </rPr>
      <t>4</t>
    </r>
    <r>
      <rPr>
        <sz val="16"/>
        <color indexed="8"/>
        <rFont val="Times New Roman"/>
        <family val="1"/>
      </rPr>
      <t>F</t>
    </r>
    <r>
      <rPr>
        <vertAlign val="subscript"/>
        <sz val="16"/>
        <color indexed="8"/>
        <rFont val="Times New Roman"/>
        <family val="1"/>
      </rPr>
      <t>9</t>
    </r>
    <r>
      <rPr>
        <sz val="16"/>
        <color indexed="8"/>
        <rFont val="Times New Roman"/>
        <family val="1"/>
      </rPr>
      <t>OC</t>
    </r>
    <r>
      <rPr>
        <vertAlign val="subscript"/>
        <sz val="16"/>
        <color indexed="8"/>
        <rFont val="Times New Roman"/>
        <family val="1"/>
      </rPr>
      <t>2</t>
    </r>
    <r>
      <rPr>
        <sz val="16"/>
        <color indexed="8"/>
        <rFont val="Times New Roman"/>
        <family val="1"/>
      </rPr>
      <t>H</t>
    </r>
    <r>
      <rPr>
        <vertAlign val="subscript"/>
        <sz val="16"/>
        <color indexed="8"/>
        <rFont val="Times New Roman"/>
        <family val="1"/>
      </rPr>
      <t>5</t>
    </r>
    <r>
      <rPr>
        <sz val="16"/>
        <color indexed="8"/>
        <rFont val="Times New Roman"/>
        <family val="1"/>
      </rPr>
      <t>;</t>
    </r>
    <r>
      <rPr>
        <vertAlign val="subscript"/>
        <sz val="16"/>
        <color indexed="8"/>
        <rFont val="Times New Roman"/>
        <family val="1"/>
      </rPr>
      <t xml:space="preserve"> </t>
    </r>
    <r>
      <rPr>
        <sz val="16"/>
        <color indexed="8"/>
        <rFont val="Times New Roman"/>
        <family val="1"/>
      </rPr>
      <t>(CF3)2CFCF2OC2H5</t>
    </r>
  </si>
  <si>
    <r>
      <t>CH</t>
    </r>
    <r>
      <rPr>
        <vertAlign val="subscript"/>
        <sz val="16"/>
        <color indexed="8"/>
        <rFont val="Times New Roman"/>
        <family val="1"/>
      </rPr>
      <t>3</t>
    </r>
    <r>
      <rPr>
        <sz val="16"/>
        <color indexed="8"/>
        <rFont val="Times New Roman"/>
        <family val="1"/>
      </rPr>
      <t>OCF</t>
    </r>
    <r>
      <rPr>
        <vertAlign val="subscript"/>
        <sz val="16"/>
        <color indexed="8"/>
        <rFont val="Times New Roman"/>
        <family val="1"/>
      </rPr>
      <t>2</t>
    </r>
    <r>
      <rPr>
        <sz val="16"/>
        <color indexed="8"/>
        <rFont val="Times New Roman"/>
        <family val="1"/>
      </rPr>
      <t>CF</t>
    </r>
    <r>
      <rPr>
        <vertAlign val="subscript"/>
        <sz val="16"/>
        <color indexed="8"/>
        <rFont val="Times New Roman"/>
        <family val="1"/>
      </rPr>
      <t>2</t>
    </r>
    <r>
      <rPr>
        <sz val="16"/>
        <color indexed="8"/>
        <rFont val="Times New Roman"/>
        <family val="1"/>
      </rPr>
      <t>OCH</t>
    </r>
    <r>
      <rPr>
        <vertAlign val="subscript"/>
        <sz val="16"/>
        <color indexed="8"/>
        <rFont val="Times New Roman"/>
        <family val="1"/>
      </rPr>
      <t>3</t>
    </r>
  </si>
  <si>
    <r>
      <t>CH</t>
    </r>
    <r>
      <rPr>
        <vertAlign val="subscript"/>
        <sz val="16"/>
        <color indexed="8"/>
        <rFont val="Times New Roman"/>
        <family val="1"/>
      </rPr>
      <t>3</t>
    </r>
    <r>
      <rPr>
        <sz val="16"/>
        <color indexed="8"/>
        <rFont val="Times New Roman"/>
        <family val="1"/>
      </rPr>
      <t>O(CF</t>
    </r>
    <r>
      <rPr>
        <vertAlign val="subscript"/>
        <sz val="16"/>
        <color indexed="8"/>
        <rFont val="Times New Roman"/>
        <family val="1"/>
      </rPr>
      <t>2</t>
    </r>
    <r>
      <rPr>
        <sz val="16"/>
        <color indexed="8"/>
        <rFont val="Times New Roman"/>
        <family val="1"/>
      </rPr>
      <t>CF</t>
    </r>
    <r>
      <rPr>
        <vertAlign val="subscript"/>
        <sz val="16"/>
        <color indexed="8"/>
        <rFont val="Times New Roman"/>
        <family val="1"/>
      </rPr>
      <t>2</t>
    </r>
    <r>
      <rPr>
        <sz val="16"/>
        <color indexed="8"/>
        <rFont val="Times New Roman"/>
        <family val="1"/>
      </rPr>
      <t>O)</t>
    </r>
    <r>
      <rPr>
        <vertAlign val="subscript"/>
        <sz val="16"/>
        <color indexed="8"/>
        <rFont val="Times New Roman"/>
        <family val="1"/>
      </rPr>
      <t>2</t>
    </r>
    <r>
      <rPr>
        <sz val="16"/>
        <color indexed="8"/>
        <rFont val="Times New Roman"/>
        <family val="1"/>
      </rPr>
      <t>CH</t>
    </r>
    <r>
      <rPr>
        <vertAlign val="subscript"/>
        <sz val="16"/>
        <color indexed="8"/>
        <rFont val="Times New Roman"/>
        <family val="1"/>
      </rPr>
      <t>3</t>
    </r>
  </si>
  <si>
    <r>
      <t>HF</t>
    </r>
    <r>
      <rPr>
        <vertAlign val="subscript"/>
        <sz val="16"/>
        <color indexed="8"/>
        <rFont val="Times New Roman"/>
        <family val="1"/>
      </rPr>
      <t>2</t>
    </r>
    <r>
      <rPr>
        <sz val="16"/>
        <color indexed="8"/>
        <rFont val="Times New Roman"/>
        <family val="1"/>
      </rPr>
      <t>C–(OCF</t>
    </r>
    <r>
      <rPr>
        <vertAlign val="subscript"/>
        <sz val="16"/>
        <color indexed="8"/>
        <rFont val="Times New Roman"/>
        <family val="1"/>
      </rPr>
      <t>2</t>
    </r>
    <r>
      <rPr>
        <sz val="16"/>
        <color indexed="8"/>
        <rFont val="Times New Roman"/>
        <family val="1"/>
      </rPr>
      <t>CF</t>
    </r>
    <r>
      <rPr>
        <vertAlign val="subscript"/>
        <sz val="16"/>
        <color indexed="8"/>
        <rFont val="Times New Roman"/>
        <family val="1"/>
      </rPr>
      <t>2</t>
    </r>
    <r>
      <rPr>
        <sz val="16"/>
        <color indexed="8"/>
        <rFont val="Times New Roman"/>
        <family val="1"/>
      </rPr>
      <t>)</t>
    </r>
    <r>
      <rPr>
        <vertAlign val="subscript"/>
        <sz val="16"/>
        <color indexed="8"/>
        <rFont val="Times New Roman"/>
        <family val="1"/>
      </rPr>
      <t>2</t>
    </r>
    <r>
      <rPr>
        <sz val="16"/>
        <color indexed="8"/>
        <rFont val="Times New Roman"/>
        <family val="1"/>
      </rPr>
      <t>–OCF</t>
    </r>
    <r>
      <rPr>
        <vertAlign val="subscript"/>
        <sz val="16"/>
        <color indexed="8"/>
        <rFont val="Times New Roman"/>
        <family val="1"/>
      </rPr>
      <t>2</t>
    </r>
    <r>
      <rPr>
        <sz val="16"/>
        <color indexed="8"/>
        <rFont val="Times New Roman"/>
        <family val="1"/>
      </rPr>
      <t>H</t>
    </r>
  </si>
  <si>
    <r>
      <t>CH</t>
    </r>
    <r>
      <rPr>
        <vertAlign val="subscript"/>
        <sz val="16"/>
        <color indexed="8"/>
        <rFont val="Times New Roman"/>
        <family val="1"/>
      </rPr>
      <t>3</t>
    </r>
    <r>
      <rPr>
        <sz val="16"/>
        <color indexed="8"/>
        <rFont val="Times New Roman"/>
        <family val="1"/>
      </rPr>
      <t>O(CF</t>
    </r>
    <r>
      <rPr>
        <vertAlign val="subscript"/>
        <sz val="16"/>
        <color indexed="8"/>
        <rFont val="Times New Roman"/>
        <family val="1"/>
      </rPr>
      <t>2</t>
    </r>
    <r>
      <rPr>
        <sz val="16"/>
        <color indexed="8"/>
        <rFont val="Times New Roman"/>
        <family val="1"/>
      </rPr>
      <t>CF</t>
    </r>
    <r>
      <rPr>
        <vertAlign val="subscript"/>
        <sz val="16"/>
        <color indexed="8"/>
        <rFont val="Times New Roman"/>
        <family val="1"/>
      </rPr>
      <t>2</t>
    </r>
    <r>
      <rPr>
        <sz val="16"/>
        <color indexed="8"/>
        <rFont val="Times New Roman"/>
        <family val="1"/>
      </rPr>
      <t>O)</t>
    </r>
    <r>
      <rPr>
        <vertAlign val="subscript"/>
        <sz val="16"/>
        <color indexed="8"/>
        <rFont val="Times New Roman"/>
        <family val="1"/>
      </rPr>
      <t>3</t>
    </r>
    <r>
      <rPr>
        <sz val="16"/>
        <color indexed="8"/>
        <rFont val="Times New Roman"/>
        <family val="1"/>
      </rPr>
      <t>CH</t>
    </r>
    <r>
      <rPr>
        <vertAlign val="subscript"/>
        <sz val="16"/>
        <color indexed="8"/>
        <rFont val="Times New Roman"/>
        <family val="1"/>
      </rPr>
      <t>3</t>
    </r>
  </si>
  <si>
    <r>
      <t>HF</t>
    </r>
    <r>
      <rPr>
        <vertAlign val="subscript"/>
        <sz val="16"/>
        <color indexed="8"/>
        <rFont val="Times New Roman"/>
        <family val="1"/>
      </rPr>
      <t>2</t>
    </r>
    <r>
      <rPr>
        <sz val="16"/>
        <color indexed="8"/>
        <rFont val="Times New Roman"/>
        <family val="1"/>
      </rPr>
      <t>C–(OCF</t>
    </r>
    <r>
      <rPr>
        <vertAlign val="subscript"/>
        <sz val="16"/>
        <color indexed="8"/>
        <rFont val="Times New Roman"/>
        <family val="1"/>
      </rPr>
      <t>2</t>
    </r>
    <r>
      <rPr>
        <sz val="16"/>
        <color indexed="8"/>
        <rFont val="Times New Roman"/>
        <family val="1"/>
      </rPr>
      <t>CF</t>
    </r>
    <r>
      <rPr>
        <vertAlign val="subscript"/>
        <sz val="16"/>
        <color indexed="8"/>
        <rFont val="Times New Roman"/>
        <family val="1"/>
      </rPr>
      <t>2</t>
    </r>
    <r>
      <rPr>
        <sz val="16"/>
        <color indexed="8"/>
        <rFont val="Times New Roman"/>
        <family val="1"/>
      </rPr>
      <t>)</t>
    </r>
    <r>
      <rPr>
        <vertAlign val="subscript"/>
        <sz val="16"/>
        <color indexed="8"/>
        <rFont val="Times New Roman"/>
        <family val="1"/>
      </rPr>
      <t>3</t>
    </r>
    <r>
      <rPr>
        <sz val="16"/>
        <color indexed="8"/>
        <rFont val="Times New Roman"/>
        <family val="1"/>
      </rPr>
      <t>–OCF</t>
    </r>
    <r>
      <rPr>
        <vertAlign val="subscript"/>
        <sz val="16"/>
        <color indexed="8"/>
        <rFont val="Times New Roman"/>
        <family val="1"/>
      </rPr>
      <t>2</t>
    </r>
    <r>
      <rPr>
        <sz val="16"/>
        <color indexed="8"/>
        <rFont val="Times New Roman"/>
        <family val="1"/>
      </rPr>
      <t>H</t>
    </r>
  </si>
  <si>
    <r>
      <t>HF</t>
    </r>
    <r>
      <rPr>
        <vertAlign val="subscript"/>
        <sz val="16"/>
        <color indexed="8"/>
        <rFont val="Times New Roman"/>
        <family val="1"/>
      </rPr>
      <t>2</t>
    </r>
    <r>
      <rPr>
        <sz val="16"/>
        <color indexed="8"/>
        <rFont val="Times New Roman"/>
        <family val="1"/>
      </rPr>
      <t>C–(OCF</t>
    </r>
    <r>
      <rPr>
        <vertAlign val="subscript"/>
        <sz val="16"/>
        <color indexed="8"/>
        <rFont val="Times New Roman"/>
        <family val="1"/>
      </rPr>
      <t>2</t>
    </r>
    <r>
      <rPr>
        <sz val="16"/>
        <color indexed="8"/>
        <rFont val="Times New Roman"/>
        <family val="1"/>
      </rPr>
      <t>)</t>
    </r>
    <r>
      <rPr>
        <vertAlign val="subscript"/>
        <sz val="16"/>
        <color indexed="8"/>
        <rFont val="Times New Roman"/>
        <family val="1"/>
      </rPr>
      <t>2</t>
    </r>
    <r>
      <rPr>
        <sz val="16"/>
        <color indexed="8"/>
        <rFont val="Times New Roman"/>
        <family val="1"/>
      </rPr>
      <t>–OCF</t>
    </r>
    <r>
      <rPr>
        <vertAlign val="subscript"/>
        <sz val="16"/>
        <color indexed="8"/>
        <rFont val="Times New Roman"/>
        <family val="1"/>
      </rPr>
      <t>2</t>
    </r>
    <r>
      <rPr>
        <sz val="16"/>
        <color indexed="8"/>
        <rFont val="Times New Roman"/>
        <family val="1"/>
      </rPr>
      <t>H</t>
    </r>
  </si>
  <si>
    <r>
      <t>HF</t>
    </r>
    <r>
      <rPr>
        <vertAlign val="subscript"/>
        <sz val="16"/>
        <color indexed="8"/>
        <rFont val="Times New Roman"/>
        <family val="1"/>
      </rPr>
      <t>2</t>
    </r>
    <r>
      <rPr>
        <sz val="16"/>
        <color indexed="8"/>
        <rFont val="Times New Roman"/>
        <family val="1"/>
      </rPr>
      <t>C–OCF</t>
    </r>
    <r>
      <rPr>
        <vertAlign val="subscript"/>
        <sz val="16"/>
        <color indexed="8"/>
        <rFont val="Times New Roman"/>
        <family val="1"/>
      </rPr>
      <t>2</t>
    </r>
    <r>
      <rPr>
        <sz val="16"/>
        <color indexed="8"/>
        <rFont val="Times New Roman"/>
        <family val="1"/>
      </rPr>
      <t>CF</t>
    </r>
    <r>
      <rPr>
        <vertAlign val="subscript"/>
        <sz val="16"/>
        <color indexed="8"/>
        <rFont val="Times New Roman"/>
        <family val="1"/>
      </rPr>
      <t>2</t>
    </r>
    <r>
      <rPr>
        <sz val="16"/>
        <color indexed="8"/>
        <rFont val="Times New Roman"/>
        <family val="1"/>
      </rPr>
      <t>OCF</t>
    </r>
    <r>
      <rPr>
        <vertAlign val="subscript"/>
        <sz val="16"/>
        <color indexed="8"/>
        <rFont val="Times New Roman"/>
        <family val="1"/>
      </rPr>
      <t>2</t>
    </r>
    <r>
      <rPr>
        <sz val="16"/>
        <color indexed="8"/>
        <rFont val="Times New Roman"/>
        <family val="1"/>
      </rPr>
      <t>OCF</t>
    </r>
    <r>
      <rPr>
        <vertAlign val="subscript"/>
        <sz val="16"/>
        <color indexed="8"/>
        <rFont val="Times New Roman"/>
        <family val="1"/>
      </rPr>
      <t>2</t>
    </r>
    <r>
      <rPr>
        <sz val="16"/>
        <color indexed="8"/>
        <rFont val="Times New Roman"/>
        <family val="1"/>
      </rPr>
      <t>O–CF</t>
    </r>
    <r>
      <rPr>
        <vertAlign val="subscript"/>
        <sz val="16"/>
        <color indexed="8"/>
        <rFont val="Times New Roman"/>
        <family val="1"/>
      </rPr>
      <t>2</t>
    </r>
    <r>
      <rPr>
        <sz val="16"/>
        <color indexed="8"/>
        <rFont val="Times New Roman"/>
        <family val="1"/>
      </rPr>
      <t>H</t>
    </r>
  </si>
  <si>
    <r>
      <t>HF</t>
    </r>
    <r>
      <rPr>
        <vertAlign val="subscript"/>
        <sz val="16"/>
        <color indexed="8"/>
        <rFont val="Times New Roman"/>
        <family val="1"/>
      </rPr>
      <t>2</t>
    </r>
    <r>
      <rPr>
        <sz val="16"/>
        <color indexed="8"/>
        <rFont val="Times New Roman"/>
        <family val="1"/>
      </rPr>
      <t>C–(OCF</t>
    </r>
    <r>
      <rPr>
        <vertAlign val="subscript"/>
        <sz val="16"/>
        <color indexed="8"/>
        <rFont val="Times New Roman"/>
        <family val="1"/>
      </rPr>
      <t>2</t>
    </r>
    <r>
      <rPr>
        <sz val="16"/>
        <color indexed="8"/>
        <rFont val="Times New Roman"/>
        <family val="1"/>
      </rPr>
      <t>)</t>
    </r>
    <r>
      <rPr>
        <vertAlign val="subscript"/>
        <sz val="16"/>
        <color indexed="8"/>
        <rFont val="Times New Roman"/>
        <family val="1"/>
      </rPr>
      <t>3</t>
    </r>
    <r>
      <rPr>
        <sz val="16"/>
        <color indexed="8"/>
        <rFont val="Times New Roman"/>
        <family val="1"/>
      </rPr>
      <t>–OCF</t>
    </r>
    <r>
      <rPr>
        <vertAlign val="subscript"/>
        <sz val="16"/>
        <color indexed="8"/>
        <rFont val="Times New Roman"/>
        <family val="1"/>
      </rPr>
      <t>2</t>
    </r>
    <r>
      <rPr>
        <sz val="16"/>
        <color indexed="8"/>
        <rFont val="Times New Roman"/>
        <family val="1"/>
      </rPr>
      <t>H</t>
    </r>
  </si>
  <si>
    <r>
      <t>CH</t>
    </r>
    <r>
      <rPr>
        <vertAlign val="subscript"/>
        <sz val="16"/>
        <color indexed="8"/>
        <rFont val="Times New Roman"/>
        <family val="1"/>
      </rPr>
      <t>2</t>
    </r>
    <r>
      <rPr>
        <sz val="16"/>
        <color indexed="8"/>
        <rFont val="Times New Roman"/>
        <family val="1"/>
      </rPr>
      <t>FOCF</t>
    </r>
    <r>
      <rPr>
        <vertAlign val="subscript"/>
        <sz val="16"/>
        <color indexed="8"/>
        <rFont val="Times New Roman"/>
        <family val="1"/>
      </rPr>
      <t>3</t>
    </r>
  </si>
  <si>
    <r>
      <t>CF</t>
    </r>
    <r>
      <rPr>
        <vertAlign val="subscript"/>
        <sz val="16"/>
        <color indexed="8"/>
        <rFont val="Times New Roman"/>
        <family val="1"/>
      </rPr>
      <t>3</t>
    </r>
    <r>
      <rPr>
        <sz val="16"/>
        <color indexed="8"/>
        <rFont val="Times New Roman"/>
        <family val="1"/>
      </rPr>
      <t>CF</t>
    </r>
    <r>
      <rPr>
        <vertAlign val="subscript"/>
        <sz val="16"/>
        <color indexed="8"/>
        <rFont val="Times New Roman"/>
        <family val="1"/>
      </rPr>
      <t>2</t>
    </r>
    <r>
      <rPr>
        <sz val="16"/>
        <color indexed="8"/>
        <rFont val="Times New Roman"/>
        <family val="1"/>
      </rPr>
      <t>CF</t>
    </r>
    <r>
      <rPr>
        <vertAlign val="subscript"/>
        <sz val="16"/>
        <color indexed="8"/>
        <rFont val="Times New Roman"/>
        <family val="1"/>
      </rPr>
      <t>2</t>
    </r>
    <r>
      <rPr>
        <sz val="16"/>
        <color indexed="8"/>
        <rFont val="Times New Roman"/>
        <family val="1"/>
      </rPr>
      <t>OCHFCF</t>
    </r>
    <r>
      <rPr>
        <vertAlign val="subscript"/>
        <sz val="16"/>
        <color indexed="8"/>
        <rFont val="Times New Roman"/>
        <family val="1"/>
      </rPr>
      <t>3</t>
    </r>
  </si>
  <si>
    <r>
      <t>CH</t>
    </r>
    <r>
      <rPr>
        <vertAlign val="subscript"/>
        <sz val="16"/>
        <color indexed="8"/>
        <rFont val="Times New Roman"/>
        <family val="1"/>
      </rPr>
      <t>2</t>
    </r>
    <r>
      <rPr>
        <sz val="16"/>
        <color indexed="8"/>
        <rFont val="Times New Roman"/>
        <family val="1"/>
      </rPr>
      <t>FOCF</t>
    </r>
    <r>
      <rPr>
        <vertAlign val="subscript"/>
        <sz val="16"/>
        <color indexed="8"/>
        <rFont val="Times New Roman"/>
        <family val="1"/>
      </rPr>
      <t>2</t>
    </r>
    <r>
      <rPr>
        <sz val="16"/>
        <color indexed="8"/>
        <rFont val="Times New Roman"/>
        <family val="1"/>
      </rPr>
      <t>CF</t>
    </r>
    <r>
      <rPr>
        <vertAlign val="subscript"/>
        <sz val="16"/>
        <color indexed="8"/>
        <rFont val="Times New Roman"/>
        <family val="1"/>
      </rPr>
      <t>2</t>
    </r>
    <r>
      <rPr>
        <sz val="16"/>
        <color indexed="8"/>
        <rFont val="Times New Roman"/>
        <family val="1"/>
      </rPr>
      <t>H</t>
    </r>
  </si>
  <si>
    <t>1,1,2,2–Tetrafluoro–3–methoxy–propane; 
Methyl 2,2,3,3–tetrafluoropropyl ether</t>
  </si>
  <si>
    <r>
      <t>CHF</t>
    </r>
    <r>
      <rPr>
        <vertAlign val="subscript"/>
        <sz val="16"/>
        <color indexed="8"/>
        <rFont val="Times New Roman"/>
        <family val="1"/>
      </rPr>
      <t>2</t>
    </r>
    <r>
      <rPr>
        <sz val="16"/>
        <color indexed="8"/>
        <rFont val="Times New Roman"/>
        <family val="1"/>
      </rPr>
      <t>CF</t>
    </r>
    <r>
      <rPr>
        <vertAlign val="subscript"/>
        <sz val="16"/>
        <color indexed="8"/>
        <rFont val="Times New Roman"/>
        <family val="1"/>
      </rPr>
      <t>2</t>
    </r>
    <r>
      <rPr>
        <sz val="16"/>
        <color indexed="8"/>
        <rFont val="Times New Roman"/>
        <family val="1"/>
      </rPr>
      <t>CH</t>
    </r>
    <r>
      <rPr>
        <vertAlign val="subscript"/>
        <sz val="16"/>
        <color indexed="8"/>
        <rFont val="Times New Roman"/>
        <family val="1"/>
      </rPr>
      <t>2</t>
    </r>
    <r>
      <rPr>
        <sz val="16"/>
        <color indexed="8"/>
        <rFont val="Times New Roman"/>
        <family val="1"/>
      </rPr>
      <t>OCH</t>
    </r>
    <r>
      <rPr>
        <vertAlign val="subscript"/>
        <sz val="16"/>
        <color indexed="8"/>
        <rFont val="Times New Roman"/>
        <family val="1"/>
      </rPr>
      <t>3</t>
    </r>
  </si>
  <si>
    <r>
      <t>CHF</t>
    </r>
    <r>
      <rPr>
        <vertAlign val="subscript"/>
        <sz val="16"/>
        <color indexed="8"/>
        <rFont val="Times New Roman"/>
        <family val="1"/>
      </rPr>
      <t>2</t>
    </r>
    <r>
      <rPr>
        <sz val="16"/>
        <color indexed="8"/>
        <rFont val="Times New Roman"/>
        <family val="1"/>
      </rPr>
      <t>CHFOCF</t>
    </r>
    <r>
      <rPr>
        <vertAlign val="subscript"/>
        <sz val="16"/>
        <color indexed="8"/>
        <rFont val="Times New Roman"/>
        <family val="1"/>
      </rPr>
      <t>3</t>
    </r>
  </si>
  <si>
    <t>1,1,3,3,4,4,6,6,7,7,9,9,10,10,12,12,13,13,15,15–
eicosafluoro–2,5,8,11,14–Pentaoxapentadecane</t>
  </si>
  <si>
    <r>
      <t>HCF</t>
    </r>
    <r>
      <rPr>
        <vertAlign val="subscript"/>
        <sz val="16"/>
        <color indexed="8"/>
        <rFont val="Times New Roman"/>
        <family val="1"/>
      </rPr>
      <t>2</t>
    </r>
    <r>
      <rPr>
        <sz val="16"/>
        <color indexed="8"/>
        <rFont val="Times New Roman"/>
        <family val="1"/>
      </rPr>
      <t>O(CF</t>
    </r>
    <r>
      <rPr>
        <vertAlign val="subscript"/>
        <sz val="16"/>
        <color indexed="8"/>
        <rFont val="Times New Roman"/>
        <family val="1"/>
      </rPr>
      <t>2</t>
    </r>
    <r>
      <rPr>
        <sz val="16"/>
        <color indexed="8"/>
        <rFont val="Times New Roman"/>
        <family val="1"/>
      </rPr>
      <t>CF</t>
    </r>
    <r>
      <rPr>
        <vertAlign val="subscript"/>
        <sz val="16"/>
        <color indexed="8"/>
        <rFont val="Times New Roman"/>
        <family val="1"/>
      </rPr>
      <t>2</t>
    </r>
    <r>
      <rPr>
        <sz val="16"/>
        <color indexed="8"/>
        <rFont val="Times New Roman"/>
        <family val="1"/>
      </rPr>
      <t>O)</t>
    </r>
    <r>
      <rPr>
        <vertAlign val="subscript"/>
        <sz val="16"/>
        <color indexed="8"/>
        <rFont val="Times New Roman"/>
        <family val="1"/>
      </rPr>
      <t>4</t>
    </r>
    <r>
      <rPr>
        <sz val="16"/>
        <color indexed="8"/>
        <rFont val="Times New Roman"/>
        <family val="1"/>
      </rPr>
      <t>CF</t>
    </r>
    <r>
      <rPr>
        <vertAlign val="subscript"/>
        <sz val="16"/>
        <color indexed="8"/>
        <rFont val="Times New Roman"/>
        <family val="1"/>
      </rPr>
      <t>2</t>
    </r>
    <r>
      <rPr>
        <sz val="16"/>
        <color indexed="8"/>
        <rFont val="Times New Roman"/>
        <family val="1"/>
      </rPr>
      <t>H</t>
    </r>
  </si>
  <si>
    <r>
      <t>CF</t>
    </r>
    <r>
      <rPr>
        <vertAlign val="subscript"/>
        <sz val="16"/>
        <color indexed="8"/>
        <rFont val="Times New Roman"/>
        <family val="1"/>
      </rPr>
      <t>3</t>
    </r>
    <r>
      <rPr>
        <sz val="16"/>
        <color indexed="8"/>
        <rFont val="Times New Roman"/>
        <family val="1"/>
      </rPr>
      <t>CF</t>
    </r>
    <r>
      <rPr>
        <vertAlign val="subscript"/>
        <sz val="16"/>
        <color indexed="8"/>
        <rFont val="Times New Roman"/>
        <family val="1"/>
      </rPr>
      <t>2</t>
    </r>
    <r>
      <rPr>
        <sz val="16"/>
        <color indexed="8"/>
        <rFont val="Times New Roman"/>
        <family val="1"/>
      </rPr>
      <t>CF</t>
    </r>
    <r>
      <rPr>
        <vertAlign val="subscript"/>
        <sz val="16"/>
        <color indexed="8"/>
        <rFont val="Times New Roman"/>
        <family val="1"/>
      </rPr>
      <t>2</t>
    </r>
    <r>
      <rPr>
        <sz val="16"/>
        <color indexed="8"/>
        <rFont val="Times New Roman"/>
        <family val="1"/>
      </rPr>
      <t>OCH</t>
    </r>
    <r>
      <rPr>
        <vertAlign val="subscript"/>
        <sz val="16"/>
        <color indexed="8"/>
        <rFont val="Times New Roman"/>
        <family val="1"/>
      </rPr>
      <t>2</t>
    </r>
    <r>
      <rPr>
        <sz val="16"/>
        <color indexed="8"/>
        <rFont val="Times New Roman"/>
        <family val="1"/>
      </rPr>
      <t>CH</t>
    </r>
    <r>
      <rPr>
        <vertAlign val="subscript"/>
        <sz val="16"/>
        <color indexed="8"/>
        <rFont val="Times New Roman"/>
        <family val="1"/>
      </rPr>
      <t>3</t>
    </r>
  </si>
  <si>
    <r>
      <t>CF</t>
    </r>
    <r>
      <rPr>
        <vertAlign val="subscript"/>
        <sz val="16"/>
        <color indexed="8"/>
        <rFont val="Times New Roman"/>
        <family val="1"/>
      </rPr>
      <t>3</t>
    </r>
    <r>
      <rPr>
        <sz val="16"/>
        <color indexed="8"/>
        <rFont val="Times New Roman"/>
        <family val="1"/>
      </rPr>
      <t>CHFCF</t>
    </r>
    <r>
      <rPr>
        <vertAlign val="subscript"/>
        <sz val="16"/>
        <color indexed="8"/>
        <rFont val="Times New Roman"/>
        <family val="1"/>
      </rPr>
      <t>2</t>
    </r>
    <r>
      <rPr>
        <sz val="16"/>
        <color indexed="8"/>
        <rFont val="Times New Roman"/>
        <family val="1"/>
      </rPr>
      <t>OCH</t>
    </r>
    <r>
      <rPr>
        <vertAlign val="subscript"/>
        <sz val="16"/>
        <color indexed="8"/>
        <rFont val="Times New Roman"/>
        <family val="1"/>
      </rPr>
      <t>2</t>
    </r>
    <r>
      <rPr>
        <sz val="16"/>
        <color indexed="8"/>
        <rFont val="Times New Roman"/>
        <family val="1"/>
      </rPr>
      <t>CH</t>
    </r>
    <r>
      <rPr>
        <vertAlign val="subscript"/>
        <sz val="16"/>
        <color indexed="8"/>
        <rFont val="Times New Roman"/>
        <family val="1"/>
      </rPr>
      <t>3</t>
    </r>
  </si>
  <si>
    <r>
      <t>CH</t>
    </r>
    <r>
      <rPr>
        <vertAlign val="subscript"/>
        <sz val="16"/>
        <color indexed="8"/>
        <rFont val="Times New Roman"/>
        <family val="1"/>
      </rPr>
      <t>3</t>
    </r>
    <r>
      <rPr>
        <sz val="16"/>
        <color indexed="8"/>
        <rFont val="Times New Roman"/>
        <family val="1"/>
      </rPr>
      <t>OCF</t>
    </r>
    <r>
      <rPr>
        <vertAlign val="subscript"/>
        <sz val="16"/>
        <color indexed="8"/>
        <rFont val="Times New Roman"/>
        <family val="1"/>
      </rPr>
      <t>2</t>
    </r>
    <r>
      <rPr>
        <sz val="16"/>
        <color indexed="8"/>
        <rFont val="Times New Roman"/>
        <family val="1"/>
      </rPr>
      <t>CHFCl</t>
    </r>
  </si>
  <si>
    <t>2–Ethoxy–3,3,4,4,5–pentafluorotetrahydro–2,5–bis
[1,2,2,2–tetrafluoro–1–(trifluoromethyl)ethyl]–furan</t>
  </si>
  <si>
    <r>
      <t>C</t>
    </r>
    <r>
      <rPr>
        <vertAlign val="subscript"/>
        <sz val="16"/>
        <color indexed="8"/>
        <rFont val="Times New Roman"/>
        <family val="1"/>
      </rPr>
      <t>12</t>
    </r>
    <r>
      <rPr>
        <sz val="16"/>
        <color indexed="8"/>
        <rFont val="Times New Roman"/>
        <family val="1"/>
      </rPr>
      <t>H</t>
    </r>
    <r>
      <rPr>
        <vertAlign val="subscript"/>
        <sz val="16"/>
        <color indexed="8"/>
        <rFont val="Times New Roman"/>
        <family val="1"/>
      </rPr>
      <t>5</t>
    </r>
    <r>
      <rPr>
        <sz val="16"/>
        <color indexed="8"/>
        <rFont val="Times New Roman"/>
        <family val="1"/>
      </rPr>
      <t>F</t>
    </r>
    <r>
      <rPr>
        <vertAlign val="subscript"/>
        <sz val="16"/>
        <color indexed="8"/>
        <rFont val="Times New Roman"/>
        <family val="1"/>
      </rPr>
      <t>19</t>
    </r>
    <r>
      <rPr>
        <sz val="16"/>
        <color indexed="8"/>
        <rFont val="Times New Roman"/>
        <family val="1"/>
      </rPr>
      <t>O</t>
    </r>
    <r>
      <rPr>
        <vertAlign val="subscript"/>
        <sz val="16"/>
        <color indexed="8"/>
        <rFont val="Times New Roman"/>
        <family val="1"/>
      </rPr>
      <t>2</t>
    </r>
  </si>
  <si>
    <r>
      <t>CH</t>
    </r>
    <r>
      <rPr>
        <vertAlign val="subscript"/>
        <sz val="16"/>
        <color indexed="8"/>
        <rFont val="Times New Roman"/>
        <family val="1"/>
      </rPr>
      <t>2</t>
    </r>
    <r>
      <rPr>
        <sz val="16"/>
        <color indexed="8"/>
        <rFont val="Times New Roman"/>
        <family val="1"/>
      </rPr>
      <t>FOCHF</t>
    </r>
    <r>
      <rPr>
        <vertAlign val="subscript"/>
        <sz val="16"/>
        <color indexed="8"/>
        <rFont val="Times New Roman"/>
        <family val="1"/>
      </rPr>
      <t>2</t>
    </r>
  </si>
  <si>
    <r>
      <t>CH</t>
    </r>
    <r>
      <rPr>
        <vertAlign val="subscript"/>
        <sz val="16"/>
        <color indexed="8"/>
        <rFont val="Times New Roman"/>
        <family val="1"/>
      </rPr>
      <t>3</t>
    </r>
    <r>
      <rPr>
        <sz val="16"/>
        <color indexed="8"/>
        <rFont val="Times New Roman"/>
        <family val="1"/>
      </rPr>
      <t>OCHF</t>
    </r>
    <r>
      <rPr>
        <vertAlign val="subscript"/>
        <sz val="16"/>
        <color indexed="8"/>
        <rFont val="Times New Roman"/>
        <family val="1"/>
      </rPr>
      <t>2</t>
    </r>
  </si>
  <si>
    <r>
      <t>CH</t>
    </r>
    <r>
      <rPr>
        <vertAlign val="subscript"/>
        <sz val="16"/>
        <color indexed="8"/>
        <rFont val="Times New Roman"/>
        <family val="1"/>
      </rPr>
      <t>2</t>
    </r>
    <r>
      <rPr>
        <sz val="16"/>
        <color indexed="8"/>
        <rFont val="Times New Roman"/>
        <family val="1"/>
      </rPr>
      <t>FOCH</t>
    </r>
    <r>
      <rPr>
        <vertAlign val="subscript"/>
        <sz val="16"/>
        <color indexed="8"/>
        <rFont val="Times New Roman"/>
        <family val="1"/>
      </rPr>
      <t>2</t>
    </r>
    <r>
      <rPr>
        <sz val="16"/>
        <color indexed="8"/>
        <rFont val="Times New Roman"/>
        <family val="1"/>
      </rPr>
      <t>F</t>
    </r>
  </si>
  <si>
    <r>
      <t>CH</t>
    </r>
    <r>
      <rPr>
        <vertAlign val="subscript"/>
        <sz val="16"/>
        <color indexed="8"/>
        <rFont val="Times New Roman"/>
        <family val="1"/>
      </rPr>
      <t>3</t>
    </r>
    <r>
      <rPr>
        <sz val="16"/>
        <color indexed="8"/>
        <rFont val="Times New Roman"/>
        <family val="1"/>
      </rPr>
      <t>OCH</t>
    </r>
    <r>
      <rPr>
        <vertAlign val="subscript"/>
        <sz val="16"/>
        <color indexed="8"/>
        <rFont val="Times New Roman"/>
        <family val="1"/>
      </rPr>
      <t>2</t>
    </r>
    <r>
      <rPr>
        <sz val="16"/>
        <color indexed="8"/>
        <rFont val="Times New Roman"/>
        <family val="1"/>
      </rPr>
      <t>F</t>
    </r>
  </si>
  <si>
    <r>
      <t>HCOOCF</t>
    </r>
    <r>
      <rPr>
        <vertAlign val="subscript"/>
        <sz val="16"/>
        <color indexed="8"/>
        <rFont val="Times New Roman"/>
        <family val="1"/>
      </rPr>
      <t>3</t>
    </r>
  </si>
  <si>
    <r>
      <t>HCOOCF</t>
    </r>
    <r>
      <rPr>
        <vertAlign val="subscript"/>
        <sz val="16"/>
        <color indexed="8"/>
        <rFont val="Times New Roman"/>
        <family val="1"/>
      </rPr>
      <t>2</t>
    </r>
    <r>
      <rPr>
        <sz val="16"/>
        <color indexed="8"/>
        <rFont val="Times New Roman"/>
        <family val="1"/>
      </rPr>
      <t>CF</t>
    </r>
    <r>
      <rPr>
        <vertAlign val="subscript"/>
        <sz val="16"/>
        <color indexed="8"/>
        <rFont val="Times New Roman"/>
        <family val="1"/>
      </rPr>
      <t>3</t>
    </r>
  </si>
  <si>
    <r>
      <t>HCOOCHFCF</t>
    </r>
    <r>
      <rPr>
        <vertAlign val="subscript"/>
        <sz val="16"/>
        <color indexed="8"/>
        <rFont val="Times New Roman"/>
        <family val="1"/>
      </rPr>
      <t>3</t>
    </r>
  </si>
  <si>
    <r>
      <t>HCOOCF</t>
    </r>
    <r>
      <rPr>
        <vertAlign val="subscript"/>
        <sz val="16"/>
        <color indexed="8"/>
        <rFont val="Times New Roman"/>
        <family val="1"/>
      </rPr>
      <t>2</t>
    </r>
    <r>
      <rPr>
        <sz val="16"/>
        <color indexed="8"/>
        <rFont val="Times New Roman"/>
        <family val="1"/>
      </rPr>
      <t>CF</t>
    </r>
    <r>
      <rPr>
        <vertAlign val="subscript"/>
        <sz val="16"/>
        <color indexed="8"/>
        <rFont val="Times New Roman"/>
        <family val="1"/>
      </rPr>
      <t>2</t>
    </r>
    <r>
      <rPr>
        <sz val="16"/>
        <color indexed="8"/>
        <rFont val="Times New Roman"/>
        <family val="1"/>
      </rPr>
      <t>CF</t>
    </r>
    <r>
      <rPr>
        <vertAlign val="subscript"/>
        <sz val="16"/>
        <color indexed="8"/>
        <rFont val="Times New Roman"/>
        <family val="1"/>
      </rPr>
      <t>2</t>
    </r>
    <r>
      <rPr>
        <sz val="16"/>
        <color indexed="8"/>
        <rFont val="Times New Roman"/>
        <family val="1"/>
      </rPr>
      <t>CF</t>
    </r>
    <r>
      <rPr>
        <vertAlign val="subscript"/>
        <sz val="16"/>
        <color indexed="8"/>
        <rFont val="Times New Roman"/>
        <family val="1"/>
      </rPr>
      <t>3</t>
    </r>
  </si>
  <si>
    <r>
      <t>HCOOCF</t>
    </r>
    <r>
      <rPr>
        <vertAlign val="subscript"/>
        <sz val="16"/>
        <color indexed="8"/>
        <rFont val="Times New Roman"/>
        <family val="1"/>
      </rPr>
      <t>2</t>
    </r>
    <r>
      <rPr>
        <sz val="16"/>
        <color indexed="8"/>
        <rFont val="Times New Roman"/>
        <family val="1"/>
      </rPr>
      <t>CF</t>
    </r>
    <r>
      <rPr>
        <vertAlign val="subscript"/>
        <sz val="16"/>
        <color indexed="8"/>
        <rFont val="Times New Roman"/>
        <family val="1"/>
      </rPr>
      <t>2</t>
    </r>
    <r>
      <rPr>
        <sz val="16"/>
        <color indexed="8"/>
        <rFont val="Times New Roman"/>
        <family val="1"/>
      </rPr>
      <t>CF</t>
    </r>
    <r>
      <rPr>
        <vertAlign val="subscript"/>
        <sz val="16"/>
        <color indexed="8"/>
        <rFont val="Times New Roman"/>
        <family val="1"/>
      </rPr>
      <t>3</t>
    </r>
  </si>
  <si>
    <r>
      <t>HCOOCH(CF</t>
    </r>
    <r>
      <rPr>
        <vertAlign val="subscript"/>
        <sz val="16"/>
        <color indexed="8"/>
        <rFont val="Times New Roman"/>
        <family val="1"/>
      </rPr>
      <t>3</t>
    </r>
    <r>
      <rPr>
        <sz val="16"/>
        <color indexed="8"/>
        <rFont val="Times New Roman"/>
        <family val="1"/>
      </rPr>
      <t>)</t>
    </r>
    <r>
      <rPr>
        <vertAlign val="subscript"/>
        <sz val="16"/>
        <color indexed="8"/>
        <rFont val="Times New Roman"/>
        <family val="1"/>
      </rPr>
      <t>2</t>
    </r>
  </si>
  <si>
    <r>
      <t>HCOOCH</t>
    </r>
    <r>
      <rPr>
        <vertAlign val="subscript"/>
        <sz val="16"/>
        <color indexed="8"/>
        <rFont val="Times New Roman"/>
        <family val="1"/>
      </rPr>
      <t>2</t>
    </r>
    <r>
      <rPr>
        <sz val="16"/>
        <color indexed="8"/>
        <rFont val="Times New Roman"/>
        <family val="1"/>
      </rPr>
      <t>CF</t>
    </r>
    <r>
      <rPr>
        <vertAlign val="subscript"/>
        <sz val="16"/>
        <color indexed="8"/>
        <rFont val="Times New Roman"/>
        <family val="1"/>
      </rPr>
      <t>3</t>
    </r>
  </si>
  <si>
    <r>
      <t>HCOOCH</t>
    </r>
    <r>
      <rPr>
        <vertAlign val="subscript"/>
        <sz val="16"/>
        <color indexed="8"/>
        <rFont val="Times New Roman"/>
        <family val="1"/>
      </rPr>
      <t>2</t>
    </r>
    <r>
      <rPr>
        <sz val="16"/>
        <color indexed="8"/>
        <rFont val="Times New Roman"/>
        <family val="1"/>
      </rPr>
      <t>CH</t>
    </r>
    <r>
      <rPr>
        <vertAlign val="subscript"/>
        <sz val="16"/>
        <color indexed="8"/>
        <rFont val="Times New Roman"/>
        <family val="1"/>
      </rPr>
      <t>2</t>
    </r>
    <r>
      <rPr>
        <sz val="16"/>
        <color indexed="8"/>
        <rFont val="Times New Roman"/>
        <family val="1"/>
      </rPr>
      <t>CF</t>
    </r>
    <r>
      <rPr>
        <vertAlign val="subscript"/>
        <sz val="16"/>
        <color indexed="8"/>
        <rFont val="Times New Roman"/>
        <family val="1"/>
      </rPr>
      <t>3</t>
    </r>
  </si>
  <si>
    <r>
      <t>CF</t>
    </r>
    <r>
      <rPr>
        <vertAlign val="subscript"/>
        <sz val="16"/>
        <color indexed="8"/>
        <rFont val="Times New Roman"/>
        <family val="1"/>
      </rPr>
      <t>3</t>
    </r>
    <r>
      <rPr>
        <sz val="16"/>
        <color indexed="8"/>
        <rFont val="Times New Roman"/>
        <family val="1"/>
      </rPr>
      <t>COOCH</t>
    </r>
    <r>
      <rPr>
        <vertAlign val="subscript"/>
        <sz val="16"/>
        <color indexed="8"/>
        <rFont val="Times New Roman"/>
        <family val="1"/>
      </rPr>
      <t>3</t>
    </r>
  </si>
  <si>
    <r>
      <t>CF</t>
    </r>
    <r>
      <rPr>
        <vertAlign val="subscript"/>
        <sz val="16"/>
        <color indexed="8"/>
        <rFont val="Times New Roman"/>
        <family val="1"/>
      </rPr>
      <t>3</t>
    </r>
    <r>
      <rPr>
        <sz val="16"/>
        <color indexed="8"/>
        <rFont val="Times New Roman"/>
        <family val="1"/>
      </rPr>
      <t>COOCF</t>
    </r>
    <r>
      <rPr>
        <vertAlign val="subscript"/>
        <sz val="16"/>
        <color indexed="8"/>
        <rFont val="Times New Roman"/>
        <family val="1"/>
      </rPr>
      <t>2</t>
    </r>
    <r>
      <rPr>
        <sz val="16"/>
        <color indexed="8"/>
        <rFont val="Times New Roman"/>
        <family val="1"/>
      </rPr>
      <t>CH</t>
    </r>
    <r>
      <rPr>
        <vertAlign val="subscript"/>
        <sz val="16"/>
        <color indexed="8"/>
        <rFont val="Times New Roman"/>
        <family val="1"/>
      </rPr>
      <t>3</t>
    </r>
  </si>
  <si>
    <r>
      <t>CF</t>
    </r>
    <r>
      <rPr>
        <vertAlign val="subscript"/>
        <sz val="16"/>
        <color indexed="8"/>
        <rFont val="Times New Roman"/>
        <family val="1"/>
      </rPr>
      <t>3</t>
    </r>
    <r>
      <rPr>
        <sz val="16"/>
        <color indexed="8"/>
        <rFont val="Times New Roman"/>
        <family val="1"/>
      </rPr>
      <t>COOCHF</t>
    </r>
    <r>
      <rPr>
        <vertAlign val="subscript"/>
        <sz val="16"/>
        <color indexed="8"/>
        <rFont val="Times New Roman"/>
        <family val="1"/>
      </rPr>
      <t>2</t>
    </r>
  </si>
  <si>
    <r>
      <t>CF</t>
    </r>
    <r>
      <rPr>
        <vertAlign val="subscript"/>
        <sz val="16"/>
        <color indexed="8"/>
        <rFont val="Times New Roman"/>
        <family val="1"/>
      </rPr>
      <t>3</t>
    </r>
    <r>
      <rPr>
        <sz val="16"/>
        <color indexed="8"/>
        <rFont val="Times New Roman"/>
        <family val="1"/>
      </rPr>
      <t>COOCH</t>
    </r>
    <r>
      <rPr>
        <vertAlign val="subscript"/>
        <sz val="16"/>
        <color indexed="8"/>
        <rFont val="Times New Roman"/>
        <family val="1"/>
      </rPr>
      <t>2</t>
    </r>
    <r>
      <rPr>
        <sz val="16"/>
        <color indexed="8"/>
        <rFont val="Times New Roman"/>
        <family val="1"/>
      </rPr>
      <t>CF</t>
    </r>
    <r>
      <rPr>
        <vertAlign val="subscript"/>
        <sz val="16"/>
        <color indexed="8"/>
        <rFont val="Times New Roman"/>
        <family val="1"/>
      </rPr>
      <t>3</t>
    </r>
  </si>
  <si>
    <r>
      <t>HCF</t>
    </r>
    <r>
      <rPr>
        <vertAlign val="subscript"/>
        <sz val="16"/>
        <color indexed="8"/>
        <rFont val="Times New Roman"/>
        <family val="1"/>
      </rPr>
      <t>2</t>
    </r>
    <r>
      <rPr>
        <sz val="16"/>
        <color indexed="8"/>
        <rFont val="Times New Roman"/>
        <family val="1"/>
      </rPr>
      <t>COOCH</t>
    </r>
    <r>
      <rPr>
        <vertAlign val="subscript"/>
        <sz val="16"/>
        <color indexed="8"/>
        <rFont val="Times New Roman"/>
        <family val="1"/>
      </rPr>
      <t>3</t>
    </r>
  </si>
  <si>
    <r>
      <t>CH</t>
    </r>
    <r>
      <rPr>
        <vertAlign val="subscript"/>
        <sz val="16"/>
        <color indexed="8"/>
        <rFont val="Times New Roman"/>
        <family val="1"/>
      </rPr>
      <t>3</t>
    </r>
    <r>
      <rPr>
        <sz val="16"/>
        <color indexed="8"/>
        <rFont val="Times New Roman"/>
        <family val="1"/>
      </rPr>
      <t>COOCF</t>
    </r>
    <r>
      <rPr>
        <vertAlign val="subscript"/>
        <sz val="16"/>
        <color indexed="8"/>
        <rFont val="Times New Roman"/>
        <family val="1"/>
      </rPr>
      <t>2</t>
    </r>
    <r>
      <rPr>
        <sz val="16"/>
        <color indexed="8"/>
        <rFont val="Times New Roman"/>
        <family val="1"/>
      </rPr>
      <t>CF</t>
    </r>
    <r>
      <rPr>
        <vertAlign val="subscript"/>
        <sz val="16"/>
        <color indexed="8"/>
        <rFont val="Times New Roman"/>
        <family val="1"/>
      </rPr>
      <t>3</t>
    </r>
  </si>
  <si>
    <r>
      <t>CH</t>
    </r>
    <r>
      <rPr>
        <vertAlign val="subscript"/>
        <sz val="16"/>
        <color indexed="8"/>
        <rFont val="Times New Roman"/>
        <family val="1"/>
      </rPr>
      <t>3</t>
    </r>
    <r>
      <rPr>
        <sz val="16"/>
        <color indexed="8"/>
        <rFont val="Times New Roman"/>
        <family val="1"/>
      </rPr>
      <t>COOCF</t>
    </r>
    <r>
      <rPr>
        <vertAlign val="subscript"/>
        <sz val="16"/>
        <color indexed="8"/>
        <rFont val="Times New Roman"/>
        <family val="1"/>
      </rPr>
      <t>3</t>
    </r>
  </si>
  <si>
    <r>
      <t>CH</t>
    </r>
    <r>
      <rPr>
        <vertAlign val="subscript"/>
        <sz val="16"/>
        <color indexed="8"/>
        <rFont val="Times New Roman"/>
        <family val="1"/>
      </rPr>
      <t>3</t>
    </r>
    <r>
      <rPr>
        <sz val="16"/>
        <color indexed="8"/>
        <rFont val="Times New Roman"/>
        <family val="1"/>
      </rPr>
      <t>COOCF</t>
    </r>
    <r>
      <rPr>
        <vertAlign val="subscript"/>
        <sz val="16"/>
        <color indexed="8"/>
        <rFont val="Times New Roman"/>
        <family val="1"/>
      </rPr>
      <t>2</t>
    </r>
    <r>
      <rPr>
        <sz val="16"/>
        <color indexed="8"/>
        <rFont val="Times New Roman"/>
        <family val="1"/>
      </rPr>
      <t>CF</t>
    </r>
    <r>
      <rPr>
        <vertAlign val="subscript"/>
        <sz val="16"/>
        <color indexed="8"/>
        <rFont val="Times New Roman"/>
        <family val="1"/>
      </rPr>
      <t>2</t>
    </r>
    <r>
      <rPr>
        <sz val="16"/>
        <color indexed="8"/>
        <rFont val="Times New Roman"/>
        <family val="1"/>
      </rPr>
      <t>CF</t>
    </r>
    <r>
      <rPr>
        <vertAlign val="subscript"/>
        <sz val="16"/>
        <color indexed="8"/>
        <rFont val="Times New Roman"/>
        <family val="1"/>
      </rPr>
      <t>3</t>
    </r>
  </si>
  <si>
    <r>
      <t>CH</t>
    </r>
    <r>
      <rPr>
        <vertAlign val="subscript"/>
        <sz val="16"/>
        <color indexed="8"/>
        <rFont val="Times New Roman"/>
        <family val="1"/>
      </rPr>
      <t>3</t>
    </r>
    <r>
      <rPr>
        <sz val="16"/>
        <color indexed="8"/>
        <rFont val="Times New Roman"/>
        <family val="1"/>
      </rPr>
      <t>COOCF</t>
    </r>
    <r>
      <rPr>
        <vertAlign val="subscript"/>
        <sz val="16"/>
        <color indexed="8"/>
        <rFont val="Times New Roman"/>
        <family val="1"/>
      </rPr>
      <t>2</t>
    </r>
    <r>
      <rPr>
        <sz val="16"/>
        <color indexed="8"/>
        <rFont val="Times New Roman"/>
        <family val="1"/>
      </rPr>
      <t>CF</t>
    </r>
    <r>
      <rPr>
        <vertAlign val="subscript"/>
        <sz val="16"/>
        <color indexed="8"/>
        <rFont val="Times New Roman"/>
        <family val="1"/>
      </rPr>
      <t>2</t>
    </r>
    <r>
      <rPr>
        <sz val="16"/>
        <color indexed="8"/>
        <rFont val="Times New Roman"/>
        <family val="1"/>
      </rPr>
      <t>CF</t>
    </r>
    <r>
      <rPr>
        <vertAlign val="subscript"/>
        <sz val="16"/>
        <color indexed="8"/>
        <rFont val="Times New Roman"/>
        <family val="1"/>
      </rPr>
      <t>2</t>
    </r>
    <r>
      <rPr>
        <sz val="16"/>
        <color indexed="8"/>
        <rFont val="Times New Roman"/>
        <family val="1"/>
      </rPr>
      <t>CF</t>
    </r>
    <r>
      <rPr>
        <vertAlign val="subscript"/>
        <sz val="16"/>
        <color indexed="8"/>
        <rFont val="Times New Roman"/>
        <family val="1"/>
      </rPr>
      <t>3</t>
    </r>
  </si>
  <si>
    <r>
      <t>CF</t>
    </r>
    <r>
      <rPr>
        <vertAlign val="subscript"/>
        <sz val="16"/>
        <color indexed="8"/>
        <rFont val="Times New Roman"/>
        <family val="1"/>
      </rPr>
      <t>3</t>
    </r>
    <r>
      <rPr>
        <sz val="16"/>
        <color indexed="8"/>
        <rFont val="Times New Roman"/>
        <family val="1"/>
      </rPr>
      <t>COOCH</t>
    </r>
    <r>
      <rPr>
        <vertAlign val="subscript"/>
        <sz val="16"/>
        <color indexed="8"/>
        <rFont val="Times New Roman"/>
        <family val="1"/>
      </rPr>
      <t>2</t>
    </r>
    <r>
      <rPr>
        <sz val="16"/>
        <color indexed="8"/>
        <rFont val="Times New Roman"/>
        <family val="1"/>
      </rPr>
      <t>CH</t>
    </r>
    <r>
      <rPr>
        <vertAlign val="subscript"/>
        <sz val="16"/>
        <color indexed="8"/>
        <rFont val="Times New Roman"/>
        <family val="1"/>
      </rPr>
      <t>3</t>
    </r>
  </si>
  <si>
    <r>
      <t>FCOOCH</t>
    </r>
    <r>
      <rPr>
        <vertAlign val="subscript"/>
        <sz val="16"/>
        <color indexed="8"/>
        <rFont val="Times New Roman"/>
        <family val="1"/>
      </rPr>
      <t>3</t>
    </r>
  </si>
  <si>
    <r>
      <t>FCOOCF</t>
    </r>
    <r>
      <rPr>
        <vertAlign val="subscript"/>
        <sz val="16"/>
        <color indexed="8"/>
        <rFont val="Times New Roman"/>
        <family val="1"/>
      </rPr>
      <t>2</t>
    </r>
    <r>
      <rPr>
        <sz val="16"/>
        <color indexed="8"/>
        <rFont val="Times New Roman"/>
        <family val="1"/>
      </rPr>
      <t>CH</t>
    </r>
    <r>
      <rPr>
        <vertAlign val="subscript"/>
        <sz val="16"/>
        <color indexed="8"/>
        <rFont val="Times New Roman"/>
        <family val="1"/>
      </rPr>
      <t>3</t>
    </r>
  </si>
  <si>
    <r>
      <t>(CF</t>
    </r>
    <r>
      <rPr>
        <vertAlign val="subscript"/>
        <sz val="16"/>
        <color indexed="8"/>
        <rFont val="Times New Roman"/>
        <family val="1"/>
      </rPr>
      <t>3</t>
    </r>
    <r>
      <rPr>
        <sz val="16"/>
        <color indexed="8"/>
        <rFont val="Times New Roman"/>
        <family val="1"/>
      </rPr>
      <t>)</t>
    </r>
    <r>
      <rPr>
        <vertAlign val="subscript"/>
        <sz val="16"/>
        <color indexed="8"/>
        <rFont val="Times New Roman"/>
        <family val="1"/>
      </rPr>
      <t>2</t>
    </r>
    <r>
      <rPr>
        <sz val="16"/>
        <color indexed="8"/>
        <rFont val="Times New Roman"/>
        <family val="1"/>
      </rPr>
      <t>CHOH</t>
    </r>
  </si>
  <si>
    <r>
      <t>X–(CF</t>
    </r>
    <r>
      <rPr>
        <vertAlign val="subscript"/>
        <sz val="16"/>
        <color indexed="8"/>
        <rFont val="Times New Roman"/>
        <family val="1"/>
      </rPr>
      <t>2</t>
    </r>
    <r>
      <rPr>
        <sz val="16"/>
        <color indexed="8"/>
        <rFont val="Times New Roman"/>
        <family val="1"/>
      </rPr>
      <t>)</t>
    </r>
    <r>
      <rPr>
        <vertAlign val="subscript"/>
        <sz val="16"/>
        <color indexed="8"/>
        <rFont val="Times New Roman"/>
        <family val="1"/>
      </rPr>
      <t>4</t>
    </r>
    <r>
      <rPr>
        <sz val="16"/>
        <color indexed="8"/>
        <rFont val="Times New Roman"/>
        <family val="1"/>
      </rPr>
      <t>CH(OH)–X</t>
    </r>
  </si>
  <si>
    <r>
      <t>CF</t>
    </r>
    <r>
      <rPr>
        <vertAlign val="subscript"/>
        <sz val="16"/>
        <color indexed="8"/>
        <rFont val="Times New Roman"/>
        <family val="1"/>
      </rPr>
      <t>3</t>
    </r>
    <r>
      <rPr>
        <sz val="16"/>
        <color indexed="8"/>
        <rFont val="Times New Roman"/>
        <family val="1"/>
      </rPr>
      <t>CF</t>
    </r>
    <r>
      <rPr>
        <vertAlign val="subscript"/>
        <sz val="16"/>
        <color indexed="8"/>
        <rFont val="Times New Roman"/>
        <family val="1"/>
      </rPr>
      <t>2</t>
    </r>
    <r>
      <rPr>
        <sz val="16"/>
        <color indexed="8"/>
        <rFont val="Times New Roman"/>
        <family val="1"/>
      </rPr>
      <t>CH</t>
    </r>
    <r>
      <rPr>
        <vertAlign val="subscript"/>
        <sz val="16"/>
        <color indexed="8"/>
        <rFont val="Times New Roman"/>
        <family val="1"/>
      </rPr>
      <t>2</t>
    </r>
    <r>
      <rPr>
        <sz val="16"/>
        <color indexed="8"/>
        <rFont val="Times New Roman"/>
        <family val="1"/>
      </rPr>
      <t>OH</t>
    </r>
  </si>
  <si>
    <r>
      <t>C</t>
    </r>
    <r>
      <rPr>
        <vertAlign val="subscript"/>
        <sz val="16"/>
        <color indexed="8"/>
        <rFont val="Times New Roman"/>
        <family val="1"/>
      </rPr>
      <t>3</t>
    </r>
    <r>
      <rPr>
        <sz val="16"/>
        <color indexed="8"/>
        <rFont val="Times New Roman"/>
        <family val="1"/>
      </rPr>
      <t>F</t>
    </r>
    <r>
      <rPr>
        <vertAlign val="subscript"/>
        <sz val="16"/>
        <color indexed="8"/>
        <rFont val="Times New Roman"/>
        <family val="1"/>
      </rPr>
      <t>7</t>
    </r>
    <r>
      <rPr>
        <sz val="16"/>
        <color indexed="8"/>
        <rFont val="Times New Roman"/>
        <family val="1"/>
      </rPr>
      <t>CH</t>
    </r>
    <r>
      <rPr>
        <vertAlign val="subscript"/>
        <sz val="16"/>
        <color indexed="8"/>
        <rFont val="Times New Roman"/>
        <family val="1"/>
      </rPr>
      <t>2</t>
    </r>
    <r>
      <rPr>
        <sz val="16"/>
        <color indexed="8"/>
        <rFont val="Times New Roman"/>
        <family val="1"/>
      </rPr>
      <t>OH</t>
    </r>
  </si>
  <si>
    <r>
      <t>CF</t>
    </r>
    <r>
      <rPr>
        <vertAlign val="subscript"/>
        <sz val="16"/>
        <color indexed="8"/>
        <rFont val="Times New Roman"/>
        <family val="1"/>
      </rPr>
      <t>3</t>
    </r>
    <r>
      <rPr>
        <sz val="16"/>
        <color indexed="8"/>
        <rFont val="Times New Roman"/>
        <family val="1"/>
      </rPr>
      <t>CH</t>
    </r>
    <r>
      <rPr>
        <vertAlign val="subscript"/>
        <sz val="16"/>
        <color indexed="8"/>
        <rFont val="Times New Roman"/>
        <family val="1"/>
      </rPr>
      <t>2</t>
    </r>
    <r>
      <rPr>
        <sz val="16"/>
        <color indexed="8"/>
        <rFont val="Times New Roman"/>
        <family val="1"/>
      </rPr>
      <t>OH</t>
    </r>
  </si>
  <si>
    <r>
      <t>CF</t>
    </r>
    <r>
      <rPr>
        <vertAlign val="subscript"/>
        <sz val="16"/>
        <color indexed="8"/>
        <rFont val="Times New Roman"/>
        <family val="1"/>
      </rPr>
      <t>3</t>
    </r>
    <r>
      <rPr>
        <sz val="16"/>
        <color indexed="8"/>
        <rFont val="Times New Roman"/>
        <family val="1"/>
      </rPr>
      <t>CHFCF</t>
    </r>
    <r>
      <rPr>
        <vertAlign val="subscript"/>
        <sz val="16"/>
        <color indexed="8"/>
        <rFont val="Times New Roman"/>
        <family val="1"/>
      </rPr>
      <t>2</t>
    </r>
    <r>
      <rPr>
        <sz val="16"/>
        <color indexed="8"/>
        <rFont val="Times New Roman"/>
        <family val="1"/>
      </rPr>
      <t>CH</t>
    </r>
    <r>
      <rPr>
        <vertAlign val="subscript"/>
        <sz val="16"/>
        <color indexed="8"/>
        <rFont val="Times New Roman"/>
        <family val="1"/>
      </rPr>
      <t>2</t>
    </r>
    <r>
      <rPr>
        <sz val="16"/>
        <color indexed="8"/>
        <rFont val="Times New Roman"/>
        <family val="1"/>
      </rPr>
      <t>OH</t>
    </r>
  </si>
  <si>
    <r>
      <t>CHF</t>
    </r>
    <r>
      <rPr>
        <vertAlign val="subscript"/>
        <sz val="16"/>
        <color indexed="8"/>
        <rFont val="Times New Roman"/>
        <family val="1"/>
      </rPr>
      <t>2</t>
    </r>
    <r>
      <rPr>
        <sz val="16"/>
        <color indexed="8"/>
        <rFont val="Times New Roman"/>
        <family val="1"/>
      </rPr>
      <t>CF</t>
    </r>
    <r>
      <rPr>
        <vertAlign val="subscript"/>
        <sz val="16"/>
        <color indexed="8"/>
        <rFont val="Times New Roman"/>
        <family val="1"/>
      </rPr>
      <t>2</t>
    </r>
    <r>
      <rPr>
        <sz val="16"/>
        <color indexed="8"/>
        <rFont val="Times New Roman"/>
        <family val="1"/>
      </rPr>
      <t>CH</t>
    </r>
    <r>
      <rPr>
        <vertAlign val="subscript"/>
        <sz val="16"/>
        <color indexed="8"/>
        <rFont val="Times New Roman"/>
        <family val="1"/>
      </rPr>
      <t>2</t>
    </r>
    <r>
      <rPr>
        <sz val="16"/>
        <color indexed="8"/>
        <rFont val="Times New Roman"/>
        <family val="1"/>
      </rPr>
      <t>OH</t>
    </r>
  </si>
  <si>
    <r>
      <t>CHF</t>
    </r>
    <r>
      <rPr>
        <vertAlign val="subscript"/>
        <sz val="16"/>
        <color indexed="8"/>
        <rFont val="Times New Roman"/>
        <family val="1"/>
      </rPr>
      <t>2</t>
    </r>
    <r>
      <rPr>
        <sz val="16"/>
        <color indexed="8"/>
        <rFont val="Times New Roman"/>
        <family val="1"/>
      </rPr>
      <t>CH</t>
    </r>
    <r>
      <rPr>
        <vertAlign val="subscript"/>
        <sz val="16"/>
        <color indexed="8"/>
        <rFont val="Times New Roman"/>
        <family val="1"/>
      </rPr>
      <t>2</t>
    </r>
    <r>
      <rPr>
        <sz val="16"/>
        <color indexed="8"/>
        <rFont val="Times New Roman"/>
        <family val="1"/>
      </rPr>
      <t>OH</t>
    </r>
  </si>
  <si>
    <r>
      <t>CH</t>
    </r>
    <r>
      <rPr>
        <vertAlign val="subscript"/>
        <sz val="16"/>
        <color indexed="8"/>
        <rFont val="Times New Roman"/>
        <family val="1"/>
      </rPr>
      <t>2</t>
    </r>
    <r>
      <rPr>
        <sz val="16"/>
        <color indexed="8"/>
        <rFont val="Times New Roman"/>
        <family val="1"/>
      </rPr>
      <t>FCH</t>
    </r>
    <r>
      <rPr>
        <vertAlign val="subscript"/>
        <sz val="16"/>
        <color indexed="8"/>
        <rFont val="Times New Roman"/>
        <family val="1"/>
      </rPr>
      <t>2</t>
    </r>
    <r>
      <rPr>
        <sz val="16"/>
        <color indexed="8"/>
        <rFont val="Times New Roman"/>
        <family val="1"/>
      </rPr>
      <t>OH</t>
    </r>
  </si>
  <si>
    <r>
      <t>CF</t>
    </r>
    <r>
      <rPr>
        <vertAlign val="subscript"/>
        <sz val="16"/>
        <color indexed="8"/>
        <rFont val="Times New Roman"/>
        <family val="1"/>
      </rPr>
      <t>3</t>
    </r>
    <r>
      <rPr>
        <sz val="16"/>
        <color indexed="8"/>
        <rFont val="Times New Roman"/>
        <family val="1"/>
      </rPr>
      <t>(CH</t>
    </r>
    <r>
      <rPr>
        <vertAlign val="subscript"/>
        <sz val="16"/>
        <color indexed="8"/>
        <rFont val="Times New Roman"/>
        <family val="1"/>
      </rPr>
      <t>2</t>
    </r>
    <r>
      <rPr>
        <sz val="16"/>
        <color indexed="8"/>
        <rFont val="Times New Roman"/>
        <family val="1"/>
      </rPr>
      <t>)</t>
    </r>
    <r>
      <rPr>
        <vertAlign val="subscript"/>
        <sz val="16"/>
        <color indexed="8"/>
        <rFont val="Times New Roman"/>
        <family val="1"/>
      </rPr>
      <t>2</t>
    </r>
    <r>
      <rPr>
        <sz val="16"/>
        <color indexed="8"/>
        <rFont val="Times New Roman"/>
        <family val="1"/>
      </rPr>
      <t>CH</t>
    </r>
    <r>
      <rPr>
        <vertAlign val="subscript"/>
        <sz val="16"/>
        <color indexed="8"/>
        <rFont val="Times New Roman"/>
        <family val="1"/>
      </rPr>
      <t>2</t>
    </r>
    <r>
      <rPr>
        <sz val="16"/>
        <color indexed="8"/>
        <rFont val="Times New Roman"/>
        <family val="1"/>
      </rPr>
      <t>OH</t>
    </r>
  </si>
  <si>
    <r>
      <t>CF</t>
    </r>
    <r>
      <rPr>
        <vertAlign val="subscript"/>
        <sz val="16"/>
        <color indexed="8"/>
        <rFont val="Times New Roman"/>
        <family val="1"/>
      </rPr>
      <t>2</t>
    </r>
    <r>
      <rPr>
        <sz val="16"/>
        <color indexed="8"/>
        <rFont val="Times New Roman"/>
        <family val="1"/>
      </rPr>
      <t>=CF</t>
    </r>
    <r>
      <rPr>
        <vertAlign val="subscript"/>
        <sz val="16"/>
        <color indexed="8"/>
        <rFont val="Times New Roman"/>
        <family val="1"/>
      </rPr>
      <t>2</t>
    </r>
    <r>
      <rPr>
        <sz val="16"/>
        <color indexed="8"/>
        <rFont val="Times New Roman"/>
        <family val="1"/>
      </rPr>
      <t>; C</t>
    </r>
    <r>
      <rPr>
        <vertAlign val="subscript"/>
        <sz val="16"/>
        <color indexed="8"/>
        <rFont val="Times New Roman"/>
        <family val="1"/>
      </rPr>
      <t>2</t>
    </r>
    <r>
      <rPr>
        <sz val="16"/>
        <color indexed="8"/>
        <rFont val="Times New Roman"/>
        <family val="1"/>
      </rPr>
      <t>F</t>
    </r>
    <r>
      <rPr>
        <vertAlign val="subscript"/>
        <sz val="16"/>
        <color indexed="8"/>
        <rFont val="Times New Roman"/>
        <family val="1"/>
      </rPr>
      <t>4</t>
    </r>
  </si>
  <si>
    <r>
      <t>C</t>
    </r>
    <r>
      <rPr>
        <vertAlign val="subscript"/>
        <sz val="16"/>
        <color indexed="8"/>
        <rFont val="Times New Roman"/>
        <family val="1"/>
      </rPr>
      <t>3</t>
    </r>
    <r>
      <rPr>
        <sz val="16"/>
        <color indexed="8"/>
        <rFont val="Times New Roman"/>
        <family val="1"/>
      </rPr>
      <t>F</t>
    </r>
    <r>
      <rPr>
        <vertAlign val="subscript"/>
        <sz val="16"/>
        <color indexed="8"/>
        <rFont val="Times New Roman"/>
        <family val="1"/>
      </rPr>
      <t>6</t>
    </r>
    <r>
      <rPr>
        <sz val="16"/>
        <color indexed="8"/>
        <rFont val="Times New Roman"/>
        <family val="1"/>
      </rPr>
      <t>; CF</t>
    </r>
    <r>
      <rPr>
        <vertAlign val="subscript"/>
        <sz val="16"/>
        <color indexed="8"/>
        <rFont val="Times New Roman"/>
        <family val="1"/>
      </rPr>
      <t>3</t>
    </r>
    <r>
      <rPr>
        <sz val="16"/>
        <color indexed="8"/>
        <rFont val="Times New Roman"/>
        <family val="1"/>
      </rPr>
      <t>CF=CF</t>
    </r>
    <r>
      <rPr>
        <vertAlign val="subscript"/>
        <sz val="16"/>
        <color indexed="8"/>
        <rFont val="Times New Roman"/>
        <family val="1"/>
      </rPr>
      <t>2</t>
    </r>
    <r>
      <rPr>
        <sz val="16"/>
        <color indexed="8"/>
        <rFont val="Times New Roman"/>
        <family val="1"/>
      </rPr>
      <t xml:space="preserve"> </t>
    </r>
  </si>
  <si>
    <r>
      <t>c–C</t>
    </r>
    <r>
      <rPr>
        <vertAlign val="subscript"/>
        <sz val="16"/>
        <color indexed="8"/>
        <rFont val="Times New Roman"/>
        <family val="1"/>
      </rPr>
      <t>5</t>
    </r>
    <r>
      <rPr>
        <sz val="16"/>
        <color indexed="8"/>
        <rFont val="Times New Roman"/>
        <family val="1"/>
      </rPr>
      <t>F</t>
    </r>
    <r>
      <rPr>
        <vertAlign val="subscript"/>
        <sz val="16"/>
        <color indexed="8"/>
        <rFont val="Times New Roman"/>
        <family val="1"/>
      </rPr>
      <t>8</t>
    </r>
  </si>
  <si>
    <r>
      <t>CF</t>
    </r>
    <r>
      <rPr>
        <vertAlign val="subscript"/>
        <sz val="16"/>
        <color indexed="8"/>
        <rFont val="Times New Roman"/>
        <family val="1"/>
      </rPr>
      <t>3</t>
    </r>
    <r>
      <rPr>
        <sz val="16"/>
        <color indexed="8"/>
        <rFont val="Times New Roman"/>
        <family val="1"/>
      </rPr>
      <t>CF=CFCF</t>
    </r>
    <r>
      <rPr>
        <vertAlign val="subscript"/>
        <sz val="16"/>
        <color indexed="8"/>
        <rFont val="Times New Roman"/>
        <family val="1"/>
      </rPr>
      <t>3</t>
    </r>
  </si>
  <si>
    <r>
      <t>CF</t>
    </r>
    <r>
      <rPr>
        <vertAlign val="subscript"/>
        <sz val="16"/>
        <color indexed="8"/>
        <rFont val="Times New Roman"/>
        <family val="1"/>
      </rPr>
      <t>3</t>
    </r>
    <r>
      <rPr>
        <sz val="16"/>
        <color indexed="8"/>
        <rFont val="Times New Roman"/>
        <family val="1"/>
      </rPr>
      <t>CF</t>
    </r>
    <r>
      <rPr>
        <vertAlign val="subscript"/>
        <sz val="16"/>
        <color indexed="8"/>
        <rFont val="Times New Roman"/>
        <family val="1"/>
      </rPr>
      <t>2</t>
    </r>
    <r>
      <rPr>
        <sz val="16"/>
        <color indexed="8"/>
        <rFont val="Times New Roman"/>
        <family val="1"/>
      </rPr>
      <t>CF=CF</t>
    </r>
    <r>
      <rPr>
        <vertAlign val="subscript"/>
        <sz val="16"/>
        <color indexed="8"/>
        <rFont val="Times New Roman"/>
        <family val="1"/>
      </rPr>
      <t>2</t>
    </r>
  </si>
  <si>
    <r>
      <t>CF</t>
    </r>
    <r>
      <rPr>
        <vertAlign val="subscript"/>
        <sz val="16"/>
        <color indexed="8"/>
        <rFont val="Times New Roman"/>
        <family val="1"/>
      </rPr>
      <t>2</t>
    </r>
    <r>
      <rPr>
        <sz val="16"/>
        <color indexed="8"/>
        <rFont val="Times New Roman"/>
        <family val="1"/>
      </rPr>
      <t>=CFCF=CF</t>
    </r>
    <r>
      <rPr>
        <vertAlign val="subscript"/>
        <sz val="16"/>
        <color indexed="8"/>
        <rFont val="Times New Roman"/>
        <family val="1"/>
      </rPr>
      <t>2</t>
    </r>
  </si>
  <si>
    <r>
      <t>C</t>
    </r>
    <r>
      <rPr>
        <vertAlign val="subscript"/>
        <sz val="16"/>
        <color indexed="8"/>
        <rFont val="Times New Roman"/>
        <family val="1"/>
      </rPr>
      <t>2</t>
    </r>
    <r>
      <rPr>
        <sz val="16"/>
        <color indexed="8"/>
        <rFont val="Times New Roman"/>
        <family val="1"/>
      </rPr>
      <t>H</t>
    </r>
    <r>
      <rPr>
        <vertAlign val="subscript"/>
        <sz val="16"/>
        <color indexed="8"/>
        <rFont val="Times New Roman"/>
        <family val="1"/>
      </rPr>
      <t>2</t>
    </r>
    <r>
      <rPr>
        <sz val="16"/>
        <color indexed="8"/>
        <rFont val="Times New Roman"/>
        <family val="1"/>
      </rPr>
      <t>F</t>
    </r>
    <r>
      <rPr>
        <vertAlign val="subscript"/>
        <sz val="16"/>
        <color indexed="8"/>
        <rFont val="Times New Roman"/>
        <family val="1"/>
      </rPr>
      <t>2</t>
    </r>
    <r>
      <rPr>
        <sz val="16"/>
        <color indexed="8"/>
        <rFont val="Times New Roman"/>
        <family val="1"/>
      </rPr>
      <t xml:space="preserve"> , CF</t>
    </r>
    <r>
      <rPr>
        <vertAlign val="subscript"/>
        <sz val="16"/>
        <color indexed="8"/>
        <rFont val="Times New Roman"/>
        <family val="1"/>
      </rPr>
      <t>2</t>
    </r>
    <r>
      <rPr>
        <sz val="16"/>
        <color indexed="8"/>
        <rFont val="Times New Roman"/>
        <family val="1"/>
      </rPr>
      <t>=CH</t>
    </r>
    <r>
      <rPr>
        <vertAlign val="subscript"/>
        <sz val="16"/>
        <color indexed="8"/>
        <rFont val="Times New Roman"/>
        <family val="1"/>
      </rPr>
      <t>2</t>
    </r>
  </si>
  <si>
    <r>
      <t>C</t>
    </r>
    <r>
      <rPr>
        <vertAlign val="subscript"/>
        <sz val="16"/>
        <color indexed="8"/>
        <rFont val="Times New Roman"/>
        <family val="1"/>
      </rPr>
      <t>2</t>
    </r>
    <r>
      <rPr>
        <sz val="16"/>
        <color indexed="8"/>
        <rFont val="Times New Roman"/>
        <family val="1"/>
      </rPr>
      <t>H</t>
    </r>
    <r>
      <rPr>
        <vertAlign val="subscript"/>
        <sz val="16"/>
        <color indexed="8"/>
        <rFont val="Times New Roman"/>
        <family val="1"/>
      </rPr>
      <t>3</t>
    </r>
    <r>
      <rPr>
        <sz val="16"/>
        <color indexed="8"/>
        <rFont val="Times New Roman"/>
        <family val="1"/>
      </rPr>
      <t>F, CH</t>
    </r>
    <r>
      <rPr>
        <vertAlign val="subscript"/>
        <sz val="16"/>
        <color indexed="8"/>
        <rFont val="Times New Roman"/>
        <family val="1"/>
      </rPr>
      <t>2</t>
    </r>
    <r>
      <rPr>
        <sz val="16"/>
        <color indexed="8"/>
        <rFont val="Times New Roman"/>
        <family val="1"/>
      </rPr>
      <t>=CHF</t>
    </r>
  </si>
  <si>
    <r>
      <t>CF</t>
    </r>
    <r>
      <rPr>
        <vertAlign val="subscript"/>
        <sz val="16"/>
        <color indexed="8"/>
        <rFont val="Times New Roman"/>
        <family val="1"/>
      </rPr>
      <t>3</t>
    </r>
    <r>
      <rPr>
        <sz val="16"/>
        <color indexed="8"/>
        <rFont val="Times New Roman"/>
        <family val="1"/>
      </rPr>
      <t>CF=CHF(E)</t>
    </r>
  </si>
  <si>
    <r>
      <t>CF</t>
    </r>
    <r>
      <rPr>
        <vertAlign val="subscript"/>
        <sz val="16"/>
        <color indexed="8"/>
        <rFont val="Times New Roman"/>
        <family val="1"/>
      </rPr>
      <t>3</t>
    </r>
    <r>
      <rPr>
        <sz val="16"/>
        <color indexed="8"/>
        <rFont val="Times New Roman"/>
        <family val="1"/>
      </rPr>
      <t>CF=CHF(Z)</t>
    </r>
  </si>
  <si>
    <r>
      <t>C</t>
    </r>
    <r>
      <rPr>
        <vertAlign val="subscript"/>
        <sz val="16"/>
        <color indexed="8"/>
        <rFont val="Times New Roman"/>
        <family val="1"/>
      </rPr>
      <t>3</t>
    </r>
    <r>
      <rPr>
        <sz val="16"/>
        <color indexed="8"/>
        <rFont val="Times New Roman"/>
        <family val="1"/>
      </rPr>
      <t>H</t>
    </r>
    <r>
      <rPr>
        <vertAlign val="subscript"/>
        <sz val="16"/>
        <color indexed="8"/>
        <rFont val="Times New Roman"/>
        <family val="1"/>
      </rPr>
      <t>2</t>
    </r>
    <r>
      <rPr>
        <sz val="16"/>
        <color indexed="8"/>
        <rFont val="Times New Roman"/>
        <family val="1"/>
      </rPr>
      <t>ClF</t>
    </r>
    <r>
      <rPr>
        <vertAlign val="subscript"/>
        <sz val="16"/>
        <color indexed="8"/>
        <rFont val="Times New Roman"/>
        <family val="1"/>
      </rPr>
      <t>3</t>
    </r>
    <r>
      <rPr>
        <sz val="16"/>
        <color indexed="8"/>
        <rFont val="Times New Roman"/>
        <family val="1"/>
      </rPr>
      <t>; CHCl=CHCF</t>
    </r>
    <r>
      <rPr>
        <vertAlign val="subscript"/>
        <sz val="16"/>
        <color indexed="8"/>
        <rFont val="Times New Roman"/>
        <family val="1"/>
      </rPr>
      <t>3</t>
    </r>
  </si>
  <si>
    <r>
      <t>C</t>
    </r>
    <r>
      <rPr>
        <vertAlign val="subscript"/>
        <sz val="16"/>
        <color indexed="8"/>
        <rFont val="Times New Roman"/>
        <family val="1"/>
      </rPr>
      <t>3</t>
    </r>
    <r>
      <rPr>
        <sz val="16"/>
        <color indexed="8"/>
        <rFont val="Times New Roman"/>
        <family val="1"/>
      </rPr>
      <t>H</t>
    </r>
    <r>
      <rPr>
        <vertAlign val="subscript"/>
        <sz val="16"/>
        <color indexed="8"/>
        <rFont val="Times New Roman"/>
        <family val="1"/>
      </rPr>
      <t>2</t>
    </r>
    <r>
      <rPr>
        <sz val="16"/>
        <color indexed="8"/>
        <rFont val="Times New Roman"/>
        <family val="1"/>
      </rPr>
      <t>F</t>
    </r>
    <r>
      <rPr>
        <vertAlign val="subscript"/>
        <sz val="16"/>
        <color indexed="8"/>
        <rFont val="Times New Roman"/>
        <family val="1"/>
      </rPr>
      <t>4</t>
    </r>
    <r>
      <rPr>
        <sz val="16"/>
        <color indexed="8"/>
        <rFont val="Times New Roman"/>
        <family val="1"/>
      </rPr>
      <t>; CF</t>
    </r>
    <r>
      <rPr>
        <vertAlign val="subscript"/>
        <sz val="16"/>
        <color indexed="8"/>
        <rFont val="Times New Roman"/>
        <family val="1"/>
      </rPr>
      <t>3</t>
    </r>
    <r>
      <rPr>
        <sz val="16"/>
        <color indexed="8"/>
        <rFont val="Times New Roman"/>
        <family val="1"/>
      </rPr>
      <t>CF=CH</t>
    </r>
    <r>
      <rPr>
        <vertAlign val="subscript"/>
        <sz val="16"/>
        <color indexed="8"/>
        <rFont val="Times New Roman"/>
        <family val="1"/>
      </rPr>
      <t>2</t>
    </r>
  </si>
  <si>
    <r>
      <t>C</t>
    </r>
    <r>
      <rPr>
        <vertAlign val="subscript"/>
        <sz val="16"/>
        <color indexed="8"/>
        <rFont val="Times New Roman"/>
        <family val="1"/>
      </rPr>
      <t>3</t>
    </r>
    <r>
      <rPr>
        <sz val="16"/>
        <color indexed="8"/>
        <rFont val="Times New Roman"/>
        <family val="1"/>
      </rPr>
      <t>H</t>
    </r>
    <r>
      <rPr>
        <vertAlign val="subscript"/>
        <sz val="16"/>
        <color indexed="8"/>
        <rFont val="Times New Roman"/>
        <family val="1"/>
      </rPr>
      <t>2</t>
    </r>
    <r>
      <rPr>
        <sz val="16"/>
        <color indexed="8"/>
        <rFont val="Times New Roman"/>
        <family val="1"/>
      </rPr>
      <t>F</t>
    </r>
    <r>
      <rPr>
        <vertAlign val="subscript"/>
        <sz val="16"/>
        <color indexed="8"/>
        <rFont val="Times New Roman"/>
        <family val="1"/>
      </rPr>
      <t>4</t>
    </r>
    <r>
      <rPr>
        <sz val="16"/>
        <color indexed="8"/>
        <rFont val="Times New Roman"/>
        <family val="1"/>
      </rPr>
      <t>; trans–CF</t>
    </r>
    <r>
      <rPr>
        <vertAlign val="subscript"/>
        <sz val="16"/>
        <color indexed="8"/>
        <rFont val="Times New Roman"/>
        <family val="1"/>
      </rPr>
      <t>3</t>
    </r>
    <r>
      <rPr>
        <sz val="16"/>
        <color indexed="8"/>
        <rFont val="Times New Roman"/>
        <family val="1"/>
      </rPr>
      <t>CH=CHF</t>
    </r>
  </si>
  <si>
    <r>
      <t>C</t>
    </r>
    <r>
      <rPr>
        <vertAlign val="subscript"/>
        <sz val="16"/>
        <color indexed="8"/>
        <rFont val="Times New Roman"/>
        <family val="1"/>
      </rPr>
      <t>3</t>
    </r>
    <r>
      <rPr>
        <sz val="16"/>
        <color indexed="8"/>
        <rFont val="Times New Roman"/>
        <family val="1"/>
      </rPr>
      <t>H</t>
    </r>
    <r>
      <rPr>
        <vertAlign val="subscript"/>
        <sz val="16"/>
        <color indexed="8"/>
        <rFont val="Times New Roman"/>
        <family val="1"/>
      </rPr>
      <t>2</t>
    </r>
    <r>
      <rPr>
        <sz val="16"/>
        <color indexed="8"/>
        <rFont val="Times New Roman"/>
        <family val="1"/>
      </rPr>
      <t>F</t>
    </r>
    <r>
      <rPr>
        <vertAlign val="subscript"/>
        <sz val="16"/>
        <color indexed="8"/>
        <rFont val="Times New Roman"/>
        <family val="1"/>
      </rPr>
      <t>4</t>
    </r>
    <r>
      <rPr>
        <sz val="16"/>
        <color indexed="8"/>
        <rFont val="Times New Roman"/>
        <family val="1"/>
      </rPr>
      <t>; cis–CF</t>
    </r>
    <r>
      <rPr>
        <vertAlign val="subscript"/>
        <sz val="16"/>
        <color indexed="8"/>
        <rFont val="Times New Roman"/>
        <family val="1"/>
      </rPr>
      <t>3</t>
    </r>
    <r>
      <rPr>
        <sz val="16"/>
        <color indexed="8"/>
        <rFont val="Times New Roman"/>
        <family val="1"/>
      </rPr>
      <t>CH=CHF; CF</t>
    </r>
    <r>
      <rPr>
        <vertAlign val="subscript"/>
        <sz val="16"/>
        <color indexed="8"/>
        <rFont val="Times New Roman"/>
        <family val="1"/>
      </rPr>
      <t>3</t>
    </r>
    <r>
      <rPr>
        <sz val="16"/>
        <color indexed="8"/>
        <rFont val="Times New Roman"/>
        <family val="1"/>
      </rPr>
      <t>CH=CHF</t>
    </r>
  </si>
  <si>
    <r>
      <t>C</t>
    </r>
    <r>
      <rPr>
        <vertAlign val="subscript"/>
        <sz val="16"/>
        <color indexed="8"/>
        <rFont val="Times New Roman"/>
        <family val="1"/>
      </rPr>
      <t>3</t>
    </r>
    <r>
      <rPr>
        <sz val="16"/>
        <color indexed="8"/>
        <rFont val="Times New Roman"/>
        <family val="1"/>
      </rPr>
      <t>H</t>
    </r>
    <r>
      <rPr>
        <vertAlign val="subscript"/>
        <sz val="16"/>
        <color indexed="8"/>
        <rFont val="Times New Roman"/>
        <family val="1"/>
      </rPr>
      <t>3</t>
    </r>
    <r>
      <rPr>
        <sz val="16"/>
        <color indexed="8"/>
        <rFont val="Times New Roman"/>
        <family val="1"/>
      </rPr>
      <t>F</t>
    </r>
    <r>
      <rPr>
        <vertAlign val="subscript"/>
        <sz val="16"/>
        <color indexed="8"/>
        <rFont val="Times New Roman"/>
        <family val="1"/>
      </rPr>
      <t>3</t>
    </r>
    <r>
      <rPr>
        <sz val="16"/>
        <color indexed="8"/>
        <rFont val="Times New Roman"/>
        <family val="1"/>
      </rPr>
      <t xml:space="preserve"> , CF</t>
    </r>
    <r>
      <rPr>
        <vertAlign val="subscript"/>
        <sz val="16"/>
        <color indexed="8"/>
        <rFont val="Times New Roman"/>
        <family val="1"/>
      </rPr>
      <t>3</t>
    </r>
    <r>
      <rPr>
        <sz val="16"/>
        <color indexed="8"/>
        <rFont val="Times New Roman"/>
        <family val="1"/>
      </rPr>
      <t>CH=CH</t>
    </r>
    <r>
      <rPr>
        <vertAlign val="subscript"/>
        <sz val="16"/>
        <color indexed="8"/>
        <rFont val="Times New Roman"/>
        <family val="1"/>
      </rPr>
      <t>2</t>
    </r>
  </si>
  <si>
    <r>
      <t>CF</t>
    </r>
    <r>
      <rPr>
        <vertAlign val="subscript"/>
        <sz val="16"/>
        <color indexed="8"/>
        <rFont val="Times New Roman"/>
        <family val="1"/>
      </rPr>
      <t>3</t>
    </r>
    <r>
      <rPr>
        <sz val="16"/>
        <color indexed="8"/>
        <rFont val="Times New Roman"/>
        <family val="1"/>
      </rPr>
      <t>CH=CHCF</t>
    </r>
    <r>
      <rPr>
        <vertAlign val="subscript"/>
        <sz val="16"/>
        <color indexed="8"/>
        <rFont val="Times New Roman"/>
        <family val="1"/>
      </rPr>
      <t>3</t>
    </r>
    <r>
      <rPr>
        <sz val="16"/>
        <color indexed="8"/>
        <rFont val="Times New Roman"/>
        <family val="1"/>
      </rPr>
      <t>(Z)</t>
    </r>
  </si>
  <si>
    <r>
      <t>C</t>
    </r>
    <r>
      <rPr>
        <vertAlign val="subscript"/>
        <sz val="16"/>
        <color indexed="8"/>
        <rFont val="Times New Roman"/>
        <family val="1"/>
      </rPr>
      <t>2</t>
    </r>
    <r>
      <rPr>
        <sz val="16"/>
        <color indexed="8"/>
        <rFont val="Times New Roman"/>
        <family val="1"/>
      </rPr>
      <t>F</t>
    </r>
    <r>
      <rPr>
        <vertAlign val="subscript"/>
        <sz val="16"/>
        <color indexed="8"/>
        <rFont val="Times New Roman"/>
        <family val="1"/>
      </rPr>
      <t>5</t>
    </r>
    <r>
      <rPr>
        <sz val="16"/>
        <color indexed="8"/>
        <rFont val="Times New Roman"/>
        <family val="1"/>
      </rPr>
      <t>CH=CH</t>
    </r>
    <r>
      <rPr>
        <vertAlign val="subscript"/>
        <sz val="16"/>
        <color indexed="8"/>
        <rFont val="Times New Roman"/>
        <family val="1"/>
      </rPr>
      <t>2</t>
    </r>
  </si>
  <si>
    <r>
      <t>C</t>
    </r>
    <r>
      <rPr>
        <vertAlign val="subscript"/>
        <sz val="16"/>
        <color indexed="8"/>
        <rFont val="Times New Roman"/>
        <family val="1"/>
      </rPr>
      <t>6</t>
    </r>
    <r>
      <rPr>
        <sz val="16"/>
        <color indexed="8"/>
        <rFont val="Times New Roman"/>
        <family val="1"/>
      </rPr>
      <t>H</t>
    </r>
    <r>
      <rPr>
        <vertAlign val="subscript"/>
        <sz val="16"/>
        <color indexed="8"/>
        <rFont val="Times New Roman"/>
        <family val="1"/>
      </rPr>
      <t>3</t>
    </r>
    <r>
      <rPr>
        <sz val="16"/>
        <color indexed="8"/>
        <rFont val="Times New Roman"/>
        <family val="1"/>
      </rPr>
      <t>F</t>
    </r>
    <r>
      <rPr>
        <vertAlign val="subscript"/>
        <sz val="16"/>
        <color indexed="8"/>
        <rFont val="Times New Roman"/>
        <family val="1"/>
      </rPr>
      <t>9</t>
    </r>
    <r>
      <rPr>
        <sz val="16"/>
        <color indexed="8"/>
        <rFont val="Times New Roman"/>
        <family val="1"/>
      </rPr>
      <t>, CF</t>
    </r>
    <r>
      <rPr>
        <vertAlign val="subscript"/>
        <sz val="16"/>
        <color indexed="8"/>
        <rFont val="Times New Roman"/>
        <family val="1"/>
      </rPr>
      <t>3</t>
    </r>
    <r>
      <rPr>
        <sz val="16"/>
        <color indexed="8"/>
        <rFont val="Times New Roman"/>
        <family val="1"/>
      </rPr>
      <t>(CF</t>
    </r>
    <r>
      <rPr>
        <vertAlign val="subscript"/>
        <sz val="16"/>
        <color indexed="8"/>
        <rFont val="Times New Roman"/>
        <family val="1"/>
      </rPr>
      <t>2</t>
    </r>
    <r>
      <rPr>
        <sz val="16"/>
        <color indexed="8"/>
        <rFont val="Times New Roman"/>
        <family val="1"/>
      </rPr>
      <t>)</t>
    </r>
    <r>
      <rPr>
        <vertAlign val="subscript"/>
        <sz val="16"/>
        <color indexed="8"/>
        <rFont val="Times New Roman"/>
        <family val="1"/>
      </rPr>
      <t>3</t>
    </r>
    <r>
      <rPr>
        <sz val="16"/>
        <color indexed="8"/>
        <rFont val="Times New Roman"/>
        <family val="1"/>
      </rPr>
      <t>CH=CH</t>
    </r>
    <r>
      <rPr>
        <vertAlign val="subscript"/>
        <sz val="16"/>
        <color indexed="8"/>
        <rFont val="Times New Roman"/>
        <family val="1"/>
      </rPr>
      <t>2</t>
    </r>
  </si>
  <si>
    <r>
      <t>C</t>
    </r>
    <r>
      <rPr>
        <vertAlign val="subscript"/>
        <sz val="16"/>
        <color indexed="8"/>
        <rFont val="Times New Roman"/>
        <family val="1"/>
      </rPr>
      <t>8</t>
    </r>
    <r>
      <rPr>
        <sz val="16"/>
        <color indexed="8"/>
        <rFont val="Times New Roman"/>
        <family val="1"/>
      </rPr>
      <t>H</t>
    </r>
    <r>
      <rPr>
        <vertAlign val="subscript"/>
        <sz val="16"/>
        <color indexed="8"/>
        <rFont val="Times New Roman"/>
        <family val="1"/>
      </rPr>
      <t>3</t>
    </r>
    <r>
      <rPr>
        <sz val="16"/>
        <color indexed="8"/>
        <rFont val="Times New Roman"/>
        <family val="1"/>
      </rPr>
      <t>F</t>
    </r>
    <r>
      <rPr>
        <vertAlign val="subscript"/>
        <sz val="16"/>
        <color indexed="8"/>
        <rFont val="Times New Roman"/>
        <family val="1"/>
      </rPr>
      <t>13</t>
    </r>
    <r>
      <rPr>
        <sz val="16"/>
        <color indexed="8"/>
        <rFont val="Times New Roman"/>
        <family val="1"/>
      </rPr>
      <t>, CF</t>
    </r>
    <r>
      <rPr>
        <vertAlign val="subscript"/>
        <sz val="16"/>
        <color indexed="8"/>
        <rFont val="Times New Roman"/>
        <family val="1"/>
      </rPr>
      <t>3</t>
    </r>
    <r>
      <rPr>
        <sz val="16"/>
        <color indexed="8"/>
        <rFont val="Times New Roman"/>
        <family val="1"/>
      </rPr>
      <t>(CF</t>
    </r>
    <r>
      <rPr>
        <vertAlign val="subscript"/>
        <sz val="16"/>
        <color indexed="8"/>
        <rFont val="Times New Roman"/>
        <family val="1"/>
      </rPr>
      <t>2</t>
    </r>
    <r>
      <rPr>
        <sz val="16"/>
        <color indexed="8"/>
        <rFont val="Times New Roman"/>
        <family val="1"/>
      </rPr>
      <t>)</t>
    </r>
    <r>
      <rPr>
        <vertAlign val="subscript"/>
        <sz val="16"/>
        <color indexed="8"/>
        <rFont val="Times New Roman"/>
        <family val="1"/>
      </rPr>
      <t>5</t>
    </r>
    <r>
      <rPr>
        <sz val="16"/>
        <color indexed="8"/>
        <rFont val="Times New Roman"/>
        <family val="1"/>
      </rPr>
      <t>CH=CH</t>
    </r>
    <r>
      <rPr>
        <vertAlign val="subscript"/>
        <sz val="16"/>
        <color indexed="8"/>
        <rFont val="Times New Roman"/>
        <family val="1"/>
      </rPr>
      <t>2</t>
    </r>
  </si>
  <si>
    <r>
      <t>C</t>
    </r>
    <r>
      <rPr>
        <vertAlign val="subscript"/>
        <sz val="16"/>
        <color indexed="8"/>
        <rFont val="Times New Roman"/>
        <family val="1"/>
      </rPr>
      <t>10</t>
    </r>
    <r>
      <rPr>
        <sz val="16"/>
        <color indexed="8"/>
        <rFont val="Times New Roman"/>
        <family val="1"/>
      </rPr>
      <t>H</t>
    </r>
    <r>
      <rPr>
        <vertAlign val="subscript"/>
        <sz val="16"/>
        <color indexed="8"/>
        <rFont val="Times New Roman"/>
        <family val="1"/>
      </rPr>
      <t>3</t>
    </r>
    <r>
      <rPr>
        <sz val="16"/>
        <color indexed="8"/>
        <rFont val="Times New Roman"/>
        <family val="1"/>
      </rPr>
      <t>F</t>
    </r>
    <r>
      <rPr>
        <vertAlign val="subscript"/>
        <sz val="16"/>
        <color indexed="8"/>
        <rFont val="Times New Roman"/>
        <family val="1"/>
      </rPr>
      <t>17</t>
    </r>
    <r>
      <rPr>
        <sz val="16"/>
        <color indexed="8"/>
        <rFont val="Times New Roman"/>
        <family val="1"/>
      </rPr>
      <t>, CF</t>
    </r>
    <r>
      <rPr>
        <vertAlign val="subscript"/>
        <sz val="16"/>
        <color indexed="8"/>
        <rFont val="Times New Roman"/>
        <family val="1"/>
      </rPr>
      <t>3</t>
    </r>
    <r>
      <rPr>
        <sz val="16"/>
        <color indexed="8"/>
        <rFont val="Times New Roman"/>
        <family val="1"/>
      </rPr>
      <t>(CF</t>
    </r>
    <r>
      <rPr>
        <vertAlign val="subscript"/>
        <sz val="16"/>
        <color indexed="8"/>
        <rFont val="Times New Roman"/>
        <family val="1"/>
      </rPr>
      <t>2</t>
    </r>
    <r>
      <rPr>
        <sz val="16"/>
        <color indexed="8"/>
        <rFont val="Times New Roman"/>
        <family val="1"/>
      </rPr>
      <t>)</t>
    </r>
    <r>
      <rPr>
        <vertAlign val="subscript"/>
        <sz val="16"/>
        <color indexed="8"/>
        <rFont val="Times New Roman"/>
        <family val="1"/>
      </rPr>
      <t>7</t>
    </r>
    <r>
      <rPr>
        <sz val="16"/>
        <color indexed="8"/>
        <rFont val="Times New Roman"/>
        <family val="1"/>
      </rPr>
      <t>CH=CH</t>
    </r>
    <r>
      <rPr>
        <vertAlign val="subscript"/>
        <sz val="16"/>
        <color indexed="8"/>
        <rFont val="Times New Roman"/>
        <family val="1"/>
      </rPr>
      <t>2</t>
    </r>
  </si>
  <si>
    <r>
      <t>CF</t>
    </r>
    <r>
      <rPr>
        <vertAlign val="subscript"/>
        <sz val="16"/>
        <color indexed="8"/>
        <rFont val="Times New Roman"/>
        <family val="1"/>
      </rPr>
      <t>3</t>
    </r>
    <r>
      <rPr>
        <sz val="16"/>
        <color indexed="8"/>
        <rFont val="Times New Roman"/>
        <family val="1"/>
      </rPr>
      <t>OCF=CF</t>
    </r>
    <r>
      <rPr>
        <vertAlign val="subscript"/>
        <sz val="16"/>
        <color indexed="8"/>
        <rFont val="Times New Roman"/>
        <family val="1"/>
      </rPr>
      <t>2</t>
    </r>
  </si>
  <si>
    <r>
      <t>CF</t>
    </r>
    <r>
      <rPr>
        <vertAlign val="subscript"/>
        <sz val="16"/>
        <color indexed="8"/>
        <rFont val="Times New Roman"/>
        <family val="1"/>
      </rPr>
      <t>3</t>
    </r>
    <r>
      <rPr>
        <sz val="16"/>
        <color indexed="8"/>
        <rFont val="Times New Roman"/>
        <family val="1"/>
      </rPr>
      <t>CH</t>
    </r>
    <r>
      <rPr>
        <vertAlign val="subscript"/>
        <sz val="16"/>
        <color indexed="8"/>
        <rFont val="Times New Roman"/>
        <family val="1"/>
      </rPr>
      <t>2</t>
    </r>
    <r>
      <rPr>
        <sz val="16"/>
        <color indexed="8"/>
        <rFont val="Times New Roman"/>
        <family val="1"/>
      </rPr>
      <t>OCH=CH</t>
    </r>
    <r>
      <rPr>
        <vertAlign val="subscript"/>
        <sz val="16"/>
        <color indexed="8"/>
        <rFont val="Times New Roman"/>
        <family val="1"/>
      </rPr>
      <t>2</t>
    </r>
  </si>
  <si>
    <r>
      <t>CF</t>
    </r>
    <r>
      <rPr>
        <vertAlign val="subscript"/>
        <sz val="16"/>
        <color indexed="8"/>
        <rFont val="Times New Roman"/>
        <family val="1"/>
      </rPr>
      <t>3</t>
    </r>
    <r>
      <rPr>
        <sz val="16"/>
        <color indexed="8"/>
        <rFont val="Times New Roman"/>
        <family val="1"/>
      </rPr>
      <t>CH</t>
    </r>
    <r>
      <rPr>
        <vertAlign val="subscript"/>
        <sz val="16"/>
        <color indexed="8"/>
        <rFont val="Times New Roman"/>
        <family val="1"/>
      </rPr>
      <t>2</t>
    </r>
    <r>
      <rPr>
        <sz val="16"/>
        <color indexed="8"/>
        <rFont val="Times New Roman"/>
        <family val="1"/>
      </rPr>
      <t>CHO</t>
    </r>
  </si>
  <si>
    <r>
      <t>CF</t>
    </r>
    <r>
      <rPr>
        <vertAlign val="subscript"/>
        <sz val="16"/>
        <color indexed="8"/>
        <rFont val="Times New Roman"/>
        <family val="1"/>
      </rPr>
      <t>3</t>
    </r>
    <r>
      <rPr>
        <sz val="16"/>
        <color indexed="8"/>
        <rFont val="Times New Roman"/>
        <family val="1"/>
      </rPr>
      <t>CF</t>
    </r>
    <r>
      <rPr>
        <vertAlign val="subscript"/>
        <sz val="16"/>
        <color indexed="8"/>
        <rFont val="Times New Roman"/>
        <family val="1"/>
      </rPr>
      <t>2</t>
    </r>
    <r>
      <rPr>
        <sz val="16"/>
        <color indexed="8"/>
        <rFont val="Times New Roman"/>
        <family val="1"/>
      </rPr>
      <t>C(O)CF(CF</t>
    </r>
    <r>
      <rPr>
        <vertAlign val="subscript"/>
        <sz val="16"/>
        <color indexed="8"/>
        <rFont val="Times New Roman"/>
        <family val="1"/>
      </rPr>
      <t>3</t>
    </r>
    <r>
      <rPr>
        <sz val="16"/>
        <color indexed="8"/>
        <rFont val="Times New Roman"/>
        <family val="1"/>
      </rPr>
      <t>)</t>
    </r>
    <r>
      <rPr>
        <vertAlign val="subscript"/>
        <sz val="16"/>
        <color indexed="8"/>
        <rFont val="Times New Roman"/>
        <family val="1"/>
      </rPr>
      <t>2</t>
    </r>
  </si>
  <si>
    <r>
      <t>CF</t>
    </r>
    <r>
      <rPr>
        <vertAlign val="subscript"/>
        <sz val="16"/>
        <color indexed="8"/>
        <rFont val="Times New Roman"/>
        <family val="1"/>
      </rPr>
      <t>3</t>
    </r>
    <r>
      <rPr>
        <sz val="16"/>
        <color indexed="8"/>
        <rFont val="Times New Roman"/>
        <family val="1"/>
      </rPr>
      <t>(CF</t>
    </r>
    <r>
      <rPr>
        <vertAlign val="subscript"/>
        <sz val="16"/>
        <color indexed="8"/>
        <rFont val="Times New Roman"/>
        <family val="1"/>
      </rPr>
      <t>2</t>
    </r>
    <r>
      <rPr>
        <sz val="16"/>
        <color indexed="8"/>
        <rFont val="Times New Roman"/>
        <family val="1"/>
      </rPr>
      <t>)</t>
    </r>
    <r>
      <rPr>
        <vertAlign val="subscript"/>
        <sz val="16"/>
        <color indexed="8"/>
        <rFont val="Times New Roman"/>
        <family val="1"/>
      </rPr>
      <t>4</t>
    </r>
    <r>
      <rPr>
        <sz val="16"/>
        <color indexed="8"/>
        <rFont val="Times New Roman"/>
        <family val="1"/>
      </rPr>
      <t>CH</t>
    </r>
    <r>
      <rPr>
        <vertAlign val="subscript"/>
        <sz val="16"/>
        <color indexed="8"/>
        <rFont val="Times New Roman"/>
        <family val="1"/>
      </rPr>
      <t>2</t>
    </r>
    <r>
      <rPr>
        <sz val="16"/>
        <color indexed="8"/>
        <rFont val="Times New Roman"/>
        <family val="1"/>
      </rPr>
      <t>CH</t>
    </r>
    <r>
      <rPr>
        <vertAlign val="subscript"/>
        <sz val="16"/>
        <color indexed="8"/>
        <rFont val="Times New Roman"/>
        <family val="1"/>
      </rPr>
      <t>2</t>
    </r>
    <r>
      <rPr>
        <sz val="16"/>
        <color indexed="8"/>
        <rFont val="Times New Roman"/>
        <family val="1"/>
      </rPr>
      <t>OH</t>
    </r>
  </si>
  <si>
    <r>
      <t>CF</t>
    </r>
    <r>
      <rPr>
        <vertAlign val="subscript"/>
        <sz val="16"/>
        <color indexed="8"/>
        <rFont val="Times New Roman"/>
        <family val="1"/>
      </rPr>
      <t>3</t>
    </r>
    <r>
      <rPr>
        <sz val="16"/>
        <color indexed="8"/>
        <rFont val="Times New Roman"/>
        <family val="1"/>
      </rPr>
      <t>CH</t>
    </r>
    <r>
      <rPr>
        <vertAlign val="subscript"/>
        <sz val="16"/>
        <color indexed="8"/>
        <rFont val="Times New Roman"/>
        <family val="1"/>
      </rPr>
      <t>2</t>
    </r>
    <r>
      <rPr>
        <sz val="16"/>
        <color indexed="8"/>
        <rFont val="Times New Roman"/>
        <family val="1"/>
      </rPr>
      <t>CH</t>
    </r>
    <r>
      <rPr>
        <vertAlign val="subscript"/>
        <sz val="16"/>
        <color indexed="8"/>
        <rFont val="Times New Roman"/>
        <family val="1"/>
      </rPr>
      <t>2</t>
    </r>
    <r>
      <rPr>
        <sz val="16"/>
        <color indexed="8"/>
        <rFont val="Times New Roman"/>
        <family val="1"/>
      </rPr>
      <t>OH</t>
    </r>
  </si>
  <si>
    <r>
      <t>CF</t>
    </r>
    <r>
      <rPr>
        <vertAlign val="subscript"/>
        <sz val="16"/>
        <color indexed="8"/>
        <rFont val="Times New Roman"/>
        <family val="1"/>
      </rPr>
      <t>3</t>
    </r>
    <r>
      <rPr>
        <sz val="16"/>
        <color indexed="8"/>
        <rFont val="Times New Roman"/>
        <family val="1"/>
      </rPr>
      <t>(CF</t>
    </r>
    <r>
      <rPr>
        <vertAlign val="subscript"/>
        <sz val="16"/>
        <color indexed="8"/>
        <rFont val="Times New Roman"/>
        <family val="1"/>
      </rPr>
      <t>2</t>
    </r>
    <r>
      <rPr>
        <sz val="16"/>
        <color indexed="8"/>
        <rFont val="Times New Roman"/>
        <family val="1"/>
      </rPr>
      <t>)</t>
    </r>
    <r>
      <rPr>
        <vertAlign val="subscript"/>
        <sz val="16"/>
        <color indexed="8"/>
        <rFont val="Times New Roman"/>
        <family val="1"/>
      </rPr>
      <t>6</t>
    </r>
    <r>
      <rPr>
        <sz val="16"/>
        <color indexed="8"/>
        <rFont val="Times New Roman"/>
        <family val="1"/>
      </rPr>
      <t>CH</t>
    </r>
    <r>
      <rPr>
        <vertAlign val="subscript"/>
        <sz val="16"/>
        <color indexed="8"/>
        <rFont val="Times New Roman"/>
        <family val="1"/>
      </rPr>
      <t>2</t>
    </r>
    <r>
      <rPr>
        <sz val="16"/>
        <color indexed="8"/>
        <rFont val="Times New Roman"/>
        <family val="1"/>
      </rPr>
      <t>CH</t>
    </r>
    <r>
      <rPr>
        <vertAlign val="subscript"/>
        <sz val="16"/>
        <color indexed="8"/>
        <rFont val="Times New Roman"/>
        <family val="1"/>
      </rPr>
      <t>2</t>
    </r>
    <r>
      <rPr>
        <sz val="16"/>
        <color indexed="8"/>
        <rFont val="Times New Roman"/>
        <family val="1"/>
      </rPr>
      <t>OH</t>
    </r>
  </si>
  <si>
    <r>
      <t>CF</t>
    </r>
    <r>
      <rPr>
        <vertAlign val="subscript"/>
        <sz val="16"/>
        <color indexed="8"/>
        <rFont val="Times New Roman"/>
        <family val="1"/>
      </rPr>
      <t>3</t>
    </r>
    <r>
      <rPr>
        <sz val="16"/>
        <color indexed="8"/>
        <rFont val="Times New Roman"/>
        <family val="1"/>
      </rPr>
      <t>(CF</t>
    </r>
    <r>
      <rPr>
        <vertAlign val="subscript"/>
        <sz val="16"/>
        <color indexed="8"/>
        <rFont val="Times New Roman"/>
        <family val="1"/>
      </rPr>
      <t>2</t>
    </r>
    <r>
      <rPr>
        <sz val="16"/>
        <color indexed="8"/>
        <rFont val="Times New Roman"/>
        <family val="1"/>
      </rPr>
      <t>)</t>
    </r>
    <r>
      <rPr>
        <vertAlign val="subscript"/>
        <sz val="16"/>
        <color indexed="8"/>
        <rFont val="Times New Roman"/>
        <family val="1"/>
      </rPr>
      <t>8</t>
    </r>
    <r>
      <rPr>
        <sz val="16"/>
        <color indexed="8"/>
        <rFont val="Times New Roman"/>
        <family val="1"/>
      </rPr>
      <t>CH</t>
    </r>
    <r>
      <rPr>
        <vertAlign val="subscript"/>
        <sz val="16"/>
        <color indexed="8"/>
        <rFont val="Times New Roman"/>
        <family val="1"/>
      </rPr>
      <t>2</t>
    </r>
    <r>
      <rPr>
        <sz val="16"/>
        <color indexed="8"/>
        <rFont val="Times New Roman"/>
        <family val="1"/>
      </rPr>
      <t>CH</t>
    </r>
    <r>
      <rPr>
        <vertAlign val="subscript"/>
        <sz val="16"/>
        <color indexed="8"/>
        <rFont val="Times New Roman"/>
        <family val="1"/>
      </rPr>
      <t>2</t>
    </r>
    <r>
      <rPr>
        <sz val="16"/>
        <color indexed="8"/>
        <rFont val="Times New Roman"/>
        <family val="1"/>
      </rPr>
      <t>OH</t>
    </r>
  </si>
  <si>
    <r>
      <t>CF</t>
    </r>
    <r>
      <rPr>
        <vertAlign val="subscript"/>
        <sz val="16"/>
        <color indexed="8"/>
        <rFont val="Times New Roman"/>
        <family val="1"/>
      </rPr>
      <t>3</t>
    </r>
    <r>
      <rPr>
        <sz val="16"/>
        <color indexed="8"/>
        <rFont val="Times New Roman"/>
        <family val="1"/>
      </rPr>
      <t>I</t>
    </r>
  </si>
  <si>
    <r>
      <t>CBR</t>
    </r>
    <r>
      <rPr>
        <vertAlign val="subscript"/>
        <sz val="16"/>
        <color indexed="8"/>
        <rFont val="Times New Roman"/>
        <family val="1"/>
      </rPr>
      <t>2</t>
    </r>
    <r>
      <rPr>
        <sz val="16"/>
        <color indexed="8"/>
        <rFont val="Times New Roman"/>
        <family val="1"/>
      </rPr>
      <t>F</t>
    </r>
    <r>
      <rPr>
        <vertAlign val="subscript"/>
        <sz val="16"/>
        <color indexed="8"/>
        <rFont val="Times New Roman"/>
        <family val="1"/>
      </rPr>
      <t>2</t>
    </r>
  </si>
  <si>
    <r>
      <t>CHBrClCF</t>
    </r>
    <r>
      <rPr>
        <vertAlign val="subscript"/>
        <sz val="16"/>
        <color indexed="8"/>
        <rFont val="Times New Roman"/>
        <family val="1"/>
      </rPr>
      <t>3</t>
    </r>
  </si>
  <si>
    <t>Selected Heat Transfer Fluids and Other Compounds to Which Default GWPs Apply</t>
  </si>
  <si>
    <t>Use this section to calculate CO2e for fluorinated GHGs that are not listed above. Enter the compound name and CAS # (if desired for later reference) and select the F-GHG group of which the compound is a member.</t>
  </si>
  <si>
    <t>Compound Name</t>
  </si>
  <si>
    <t>Fluorinated GHG Group</t>
  </si>
  <si>
    <t>Year in which the destruction occurred:</t>
  </si>
  <si>
    <t>Destroyer Name:</t>
  </si>
  <si>
    <r>
      <t>Annual CO</t>
    </r>
    <r>
      <rPr>
        <b/>
        <vertAlign val="subscript"/>
        <sz val="16"/>
        <color indexed="8"/>
        <rFont val="Times New Roman"/>
        <family val="1"/>
      </rPr>
      <t>2</t>
    </r>
    <r>
      <rPr>
        <b/>
        <sz val="16"/>
        <color indexed="8"/>
        <rFont val="Times New Roman"/>
        <family val="1"/>
      </rPr>
      <t>e Destroyed (metric tons):</t>
    </r>
  </si>
  <si>
    <r>
      <t xml:space="preserve">Pounds </t>
    </r>
    <r>
      <rPr>
        <sz val="16"/>
        <color indexed="8"/>
        <rFont val="Times New Roman"/>
        <family val="1"/>
      </rPr>
      <t xml:space="preserve">destroyed </t>
    </r>
    <r>
      <rPr>
        <b/>
        <sz val="16"/>
        <color indexed="8"/>
        <rFont val="Times New Roman"/>
        <family val="1"/>
      </rPr>
      <t>=</t>
    </r>
  </si>
  <si>
    <r>
      <rPr>
        <b/>
        <sz val="16"/>
        <color indexed="8"/>
        <rFont val="Times New Roman"/>
        <family val="1"/>
      </rPr>
      <t>Short tons</t>
    </r>
    <r>
      <rPr>
        <sz val="16"/>
        <color indexed="8"/>
        <rFont val="Times New Roman"/>
        <family val="1"/>
      </rPr>
      <t xml:space="preserve"> destroyed = </t>
    </r>
  </si>
  <si>
    <r>
      <rPr>
        <b/>
        <sz val="16"/>
        <color indexed="8"/>
        <rFont val="Times New Roman"/>
        <family val="1"/>
      </rPr>
      <t xml:space="preserve">Kilograms </t>
    </r>
    <r>
      <rPr>
        <sz val="16"/>
        <color indexed="8"/>
        <rFont val="Times New Roman"/>
        <family val="1"/>
      </rPr>
      <t xml:space="preserve">destroyed = </t>
    </r>
  </si>
  <si>
    <r>
      <rPr>
        <b/>
        <sz val="16"/>
        <color indexed="8"/>
        <rFont val="Times New Roman"/>
        <family val="1"/>
      </rPr>
      <t>Metric tons</t>
    </r>
    <r>
      <rPr>
        <sz val="16"/>
        <color indexed="8"/>
        <rFont val="Times New Roman"/>
        <family val="1"/>
      </rPr>
      <t xml:space="preserve"> destroyed =</t>
    </r>
  </si>
  <si>
    <r>
      <t>Annual CO</t>
    </r>
    <r>
      <rPr>
        <b/>
        <vertAlign val="subscript"/>
        <sz val="16"/>
        <color indexed="8"/>
        <rFont val="Times New Roman"/>
        <family val="1"/>
      </rPr>
      <t>2</t>
    </r>
    <r>
      <rPr>
        <b/>
        <sz val="16"/>
        <color indexed="8"/>
        <rFont val="Times New Roman"/>
        <family val="1"/>
      </rPr>
      <t>e Destroyed</t>
    </r>
  </si>
  <si>
    <t xml:space="preserve">CO2-equivalent Calculator -- Destruction (page 2 of 7) </t>
  </si>
  <si>
    <t xml:space="preserve">CO2-equivalent Calculator -- Destruction (page 3 of 7) </t>
  </si>
  <si>
    <t xml:space="preserve">CO2-equivalent Calculator -- Destruction (page 4 of 7) </t>
  </si>
  <si>
    <t xml:space="preserve">CO2-equivalent Calculator -- Destruction (page 5 of 7) </t>
  </si>
  <si>
    <t xml:space="preserve">CO2-equivalent Calculator -- Destruction (page 6 of 7) </t>
  </si>
  <si>
    <t>CO2-equivalent Calculator -- Destruction (page 7 of 7)</t>
  </si>
  <si>
    <t>Destroyer Guidance and Resources (page 1 of 7)</t>
  </si>
  <si>
    <t>Destroyer Guidance and Resources (page 3 of 7)</t>
  </si>
  <si>
    <t>Destroyer Guidance and Resources (page 5 of 7)</t>
  </si>
  <si>
    <t>Destroyer Guidance and Resources (page 7 of 7)</t>
  </si>
  <si>
    <t>Destroyer Guidance and Resources (page 2 of 7)</t>
  </si>
  <si>
    <t>Destroyer Guidance and Resources (page 4 of 7)</t>
  </si>
  <si>
    <t>Destroyer Guidance and Resources (page 6 of 7)</t>
  </si>
  <si>
    <t>Destroyer Guidance and Resources</t>
  </si>
  <si>
    <t>Back to Destroyers Tab</t>
  </si>
  <si>
    <t>Reporting Requirement</t>
  </si>
  <si>
    <r>
      <t>CO</t>
    </r>
    <r>
      <rPr>
        <b/>
        <vertAlign val="subscript"/>
        <sz val="24"/>
        <rFont val="Times New Roman"/>
        <family val="1"/>
      </rPr>
      <t>2</t>
    </r>
    <r>
      <rPr>
        <b/>
        <sz val="24"/>
        <rFont val="Times New Roman"/>
        <family val="1"/>
      </rPr>
      <t>-equivalent Calculator -- Destroyers (page 1 of 7) 
Use to determine whether you may be required to monitor your destruction of fluorinated GHGs and/or fluorinated heat transfer fluids for reporting under subpart OO.</t>
    </r>
  </si>
  <si>
    <t>D05</t>
  </si>
  <si>
    <t>DET</t>
  </si>
  <si>
    <t>69991-67-9 (t)</t>
  </si>
  <si>
    <t>69991-67-9 (r)</t>
  </si>
  <si>
    <t xml:space="preserve">Footnote a: The GWP for this compound was updated in the final rule published on November 29, 2013 [78 FR 71904] and effective on January 1, 2014.
Footbote b: This compound was added to Table A–1 in the final rule published on December 11, 2014, and effective on January 1, 2015.
Footnote c: The GWP for this compound was updated in the final rule published on December 11, 2014, and effective on January 1, 2015 .
Footnote d: For electronics manufacturing (as defined in § 98.90), the term ‘‘fluorinated GHGs’’ in the definition of each fluorinated GHG group in § 98.6 shall include fluorinated heat transfer fluids (as defined in § 98.98), whether or not they are also fluorinated GHGs.
The GWP of the blends have also been revised to reflect the updates to the GWP in Table A-1. </t>
  </si>
  <si>
    <t>HFE-71DA</t>
  </si>
  <si>
    <t>HFE-71DE</t>
  </si>
  <si>
    <t>HFE-71IPA</t>
  </si>
  <si>
    <t>HFE-72DA</t>
  </si>
  <si>
    <t>HFE-72DA (1,2-Trans-dichloroethylene + Ethyl nonafluorobutyl ether + Ethyl nonafluoroisobutyl ether + Methyl nonafluorobutyl ether + Methyl nonafluoroisobutyl ether + Isopropyl alcohol)</t>
  </si>
  <si>
    <t>HFE-72DE</t>
  </si>
  <si>
    <t>HFE-72FL</t>
  </si>
  <si>
    <t>blend</t>
  </si>
  <si>
    <t>156-60-5, 163702-05-4, 163702-06-5, 64-17-5</t>
  </si>
  <si>
    <t>156-60-5, 163702-05-4, 163702-06-5</t>
  </si>
  <si>
    <t>163702-05-4, 163702-06-5, 67-63-0</t>
  </si>
  <si>
    <t>156-60-5, 163702-05-4, 163702-06-5, 163702-07-6, 163702-08-7, 67-63-0</t>
  </si>
  <si>
    <t>156-60-5, 163702-05-4, 163702-06-5, 163702-07-6, 163702-08-7</t>
  </si>
  <si>
    <t>HT-80</t>
  </si>
  <si>
    <t>69991-67-9 (s)</t>
  </si>
  <si>
    <t>NOTE: HT-70 (PFPMIE) can be found in row 26 above, and HFE-7100 and HFE-7200 can be found in rows 133 and 134.</t>
  </si>
  <si>
    <t>69991-67-9 (b)</t>
  </si>
  <si>
    <r>
      <t>CF</t>
    </r>
    <r>
      <rPr>
        <vertAlign val="subscript"/>
        <sz val="11"/>
        <color theme="1"/>
        <rFont val="Times New Roman"/>
        <family val="1"/>
      </rPr>
      <t>3</t>
    </r>
    <r>
      <rPr>
        <sz val="11"/>
        <color theme="1"/>
        <rFont val="Times New Roman"/>
        <family val="1"/>
      </rPr>
      <t>OCF(CF</t>
    </r>
    <r>
      <rPr>
        <vertAlign val="subscript"/>
        <sz val="11"/>
        <color theme="1"/>
        <rFont val="Times New Roman"/>
        <family val="1"/>
      </rPr>
      <t>3</t>
    </r>
    <r>
      <rPr>
        <sz val="11"/>
        <color theme="1"/>
        <rFont val="Times New Roman"/>
        <family val="1"/>
      </rPr>
      <t>)CF</t>
    </r>
    <r>
      <rPr>
        <vertAlign val="subscript"/>
        <sz val="11"/>
        <color theme="1"/>
        <rFont val="Times New Roman"/>
        <family val="1"/>
      </rPr>
      <t>2</t>
    </r>
    <r>
      <rPr>
        <sz val="11"/>
        <color theme="1"/>
        <rFont val="Times New Roman"/>
        <family val="1"/>
      </rPr>
      <t>OCF</t>
    </r>
    <r>
      <rPr>
        <vertAlign val="subscript"/>
        <sz val="11"/>
        <color theme="1"/>
        <rFont val="Times New Roman"/>
        <family val="1"/>
      </rPr>
      <t>2</t>
    </r>
    <r>
      <rPr>
        <sz val="11"/>
        <color theme="1"/>
        <rFont val="Times New Roman"/>
        <family val="1"/>
      </rPr>
      <t>OCF</t>
    </r>
    <r>
      <rPr>
        <vertAlign val="subscript"/>
        <sz val="11"/>
        <color theme="1"/>
        <rFont val="Times New Roman"/>
        <family val="1"/>
      </rPr>
      <t>3</t>
    </r>
  </si>
  <si>
    <r>
      <t>CHF</t>
    </r>
    <r>
      <rPr>
        <vertAlign val="subscript"/>
        <sz val="11"/>
        <color indexed="8"/>
        <rFont val="Times New Roman"/>
        <family val="1"/>
      </rPr>
      <t>2</t>
    </r>
    <r>
      <rPr>
        <sz val="11"/>
        <color indexed="8"/>
        <rFont val="Times New Roman"/>
        <family val="1"/>
      </rPr>
      <t>OCH(CF</t>
    </r>
    <r>
      <rPr>
        <vertAlign val="subscript"/>
        <sz val="11"/>
        <color indexed="8"/>
        <rFont val="Times New Roman"/>
        <family val="1"/>
      </rPr>
      <t>3</t>
    </r>
    <r>
      <rPr>
        <sz val="11"/>
        <color indexed="8"/>
        <rFont val="Times New Roman"/>
        <family val="1"/>
      </rPr>
      <t>)</t>
    </r>
    <r>
      <rPr>
        <vertAlign val="subscript"/>
        <sz val="11"/>
        <color indexed="8"/>
        <rFont val="Times New Roman"/>
        <family val="1"/>
      </rPr>
      <t>2</t>
    </r>
  </si>
  <si>
    <r>
      <t>CHF</t>
    </r>
    <r>
      <rPr>
        <vertAlign val="subscript"/>
        <sz val="11"/>
        <color indexed="8"/>
        <rFont val="Times New Roman"/>
        <family val="1"/>
      </rPr>
      <t>2</t>
    </r>
    <r>
      <rPr>
        <sz val="11"/>
        <color indexed="8"/>
        <rFont val="Times New Roman"/>
        <family val="1"/>
      </rPr>
      <t>OCF</t>
    </r>
    <r>
      <rPr>
        <vertAlign val="subscript"/>
        <sz val="11"/>
        <color indexed="8"/>
        <rFont val="Times New Roman"/>
        <family val="1"/>
      </rPr>
      <t>2</t>
    </r>
    <r>
      <rPr>
        <sz val="11"/>
        <color indexed="8"/>
        <rFont val="Times New Roman"/>
        <family val="1"/>
      </rPr>
      <t>CF</t>
    </r>
    <r>
      <rPr>
        <vertAlign val="subscript"/>
        <sz val="11"/>
        <color indexed="8"/>
        <rFont val="Times New Roman"/>
        <family val="1"/>
      </rPr>
      <t>2</t>
    </r>
    <r>
      <rPr>
        <sz val="11"/>
        <color indexed="8"/>
        <rFont val="Times New Roman"/>
        <family val="1"/>
      </rPr>
      <t>OCHF</t>
    </r>
    <r>
      <rPr>
        <vertAlign val="subscript"/>
        <sz val="11"/>
        <color indexed="8"/>
        <rFont val="Times New Roman"/>
        <family val="1"/>
      </rPr>
      <t>2</t>
    </r>
  </si>
  <si>
    <r>
      <t>CH</t>
    </r>
    <r>
      <rPr>
        <vertAlign val="subscript"/>
        <sz val="12"/>
        <color indexed="8"/>
        <rFont val="Times New Roman"/>
        <family val="1"/>
      </rPr>
      <t>3</t>
    </r>
    <r>
      <rPr>
        <sz val="12"/>
        <color indexed="8"/>
        <rFont val="Times New Roman"/>
        <family val="1"/>
      </rPr>
      <t>OCF</t>
    </r>
    <r>
      <rPr>
        <vertAlign val="subscript"/>
        <sz val="12"/>
        <color indexed="8"/>
        <rFont val="Times New Roman"/>
        <family val="1"/>
      </rPr>
      <t>2</t>
    </r>
    <r>
      <rPr>
        <sz val="12"/>
        <color indexed="8"/>
        <rFont val="Times New Roman"/>
        <family val="1"/>
      </rPr>
      <t>CF</t>
    </r>
    <r>
      <rPr>
        <vertAlign val="subscript"/>
        <sz val="12"/>
        <color indexed="8"/>
        <rFont val="Times New Roman"/>
        <family val="1"/>
      </rPr>
      <t>2</t>
    </r>
    <r>
      <rPr>
        <sz val="12"/>
        <color indexed="8"/>
        <rFont val="Times New Roman"/>
        <family val="1"/>
      </rPr>
      <t>CF</t>
    </r>
    <r>
      <rPr>
        <vertAlign val="subscript"/>
        <sz val="12"/>
        <color indexed="8"/>
        <rFont val="Times New Roman"/>
        <family val="1"/>
      </rPr>
      <t>3</t>
    </r>
  </si>
  <si>
    <r>
      <t>CF</t>
    </r>
    <r>
      <rPr>
        <vertAlign val="subscript"/>
        <sz val="12"/>
        <color indexed="8"/>
        <rFont val="Times New Roman"/>
        <family val="1"/>
      </rPr>
      <t>3</t>
    </r>
    <r>
      <rPr>
        <sz val="12"/>
        <color indexed="8"/>
        <rFont val="Times New Roman"/>
        <family val="1"/>
      </rPr>
      <t>CF</t>
    </r>
    <r>
      <rPr>
        <vertAlign val="subscript"/>
        <sz val="12"/>
        <color indexed="8"/>
        <rFont val="Times New Roman"/>
        <family val="1"/>
      </rPr>
      <t>2</t>
    </r>
    <r>
      <rPr>
        <sz val="12"/>
        <color indexed="8"/>
        <rFont val="Times New Roman"/>
        <family val="1"/>
      </rPr>
      <t>OCH</t>
    </r>
    <r>
      <rPr>
        <vertAlign val="subscript"/>
        <sz val="12"/>
        <color indexed="8"/>
        <rFont val="Times New Roman"/>
        <family val="1"/>
      </rPr>
      <t>2</t>
    </r>
    <r>
      <rPr>
        <sz val="12"/>
        <color indexed="8"/>
        <rFont val="Times New Roman"/>
        <family val="1"/>
      </rPr>
      <t>CHF</t>
    </r>
    <r>
      <rPr>
        <vertAlign val="subscript"/>
        <sz val="12"/>
        <color indexed="8"/>
        <rFont val="Times New Roman"/>
        <family val="1"/>
      </rPr>
      <t>2</t>
    </r>
  </si>
  <si>
    <r>
      <t>CH</t>
    </r>
    <r>
      <rPr>
        <vertAlign val="subscript"/>
        <sz val="12"/>
        <color indexed="8"/>
        <rFont val="Times New Roman"/>
        <family val="1"/>
      </rPr>
      <t>3</t>
    </r>
    <r>
      <rPr>
        <sz val="12"/>
        <color indexed="8"/>
        <rFont val="Times New Roman"/>
        <family val="1"/>
      </rPr>
      <t>OCF(CF</t>
    </r>
    <r>
      <rPr>
        <vertAlign val="subscript"/>
        <sz val="12"/>
        <color indexed="8"/>
        <rFont val="Times New Roman"/>
        <family val="1"/>
      </rPr>
      <t>3</t>
    </r>
    <r>
      <rPr>
        <sz val="12"/>
        <color indexed="8"/>
        <rFont val="Times New Roman"/>
        <family val="1"/>
      </rPr>
      <t>)</t>
    </r>
    <r>
      <rPr>
        <vertAlign val="subscript"/>
        <sz val="12"/>
        <color indexed="8"/>
        <rFont val="Times New Roman"/>
        <family val="1"/>
      </rPr>
      <t>2</t>
    </r>
  </si>
  <si>
    <r>
      <t>(CF</t>
    </r>
    <r>
      <rPr>
        <vertAlign val="subscript"/>
        <sz val="12"/>
        <color indexed="8"/>
        <rFont val="Times New Roman"/>
        <family val="1"/>
      </rPr>
      <t>3</t>
    </r>
    <r>
      <rPr>
        <sz val="12"/>
        <color indexed="8"/>
        <rFont val="Times New Roman"/>
        <family val="1"/>
      </rPr>
      <t>)</t>
    </r>
    <r>
      <rPr>
        <vertAlign val="subscript"/>
        <sz val="12"/>
        <color indexed="8"/>
        <rFont val="Times New Roman"/>
        <family val="1"/>
      </rPr>
      <t>2</t>
    </r>
    <r>
      <rPr>
        <sz val="12"/>
        <color indexed="8"/>
        <rFont val="Times New Roman"/>
        <family val="1"/>
      </rPr>
      <t>CHOCHF</t>
    </r>
    <r>
      <rPr>
        <vertAlign val="subscript"/>
        <sz val="12"/>
        <color indexed="8"/>
        <rFont val="Times New Roman"/>
        <family val="1"/>
      </rPr>
      <t>2</t>
    </r>
  </si>
  <si>
    <r>
      <t>CHF</t>
    </r>
    <r>
      <rPr>
        <vertAlign val="subscript"/>
        <sz val="12"/>
        <color indexed="8"/>
        <rFont val="Times New Roman"/>
        <family val="1"/>
      </rPr>
      <t>2</t>
    </r>
    <r>
      <rPr>
        <sz val="12"/>
        <color indexed="8"/>
        <rFont val="Times New Roman"/>
        <family val="1"/>
      </rPr>
      <t>CF</t>
    </r>
    <r>
      <rPr>
        <vertAlign val="subscript"/>
        <sz val="12"/>
        <color indexed="8"/>
        <rFont val="Times New Roman"/>
        <family val="1"/>
      </rPr>
      <t>2</t>
    </r>
    <r>
      <rPr>
        <sz val="12"/>
        <color indexed="8"/>
        <rFont val="Times New Roman"/>
        <family val="1"/>
      </rPr>
      <t>OCH</t>
    </r>
    <r>
      <rPr>
        <vertAlign val="subscript"/>
        <sz val="12"/>
        <color indexed="8"/>
        <rFont val="Times New Roman"/>
        <family val="1"/>
      </rPr>
      <t>2</t>
    </r>
    <r>
      <rPr>
        <sz val="12"/>
        <color indexed="8"/>
        <rFont val="Times New Roman"/>
        <family val="1"/>
      </rPr>
      <t>CF</t>
    </r>
    <r>
      <rPr>
        <vertAlign val="subscript"/>
        <sz val="12"/>
        <color indexed="8"/>
        <rFont val="Times New Roman"/>
        <family val="1"/>
      </rPr>
      <t>3</t>
    </r>
  </si>
  <si>
    <r>
      <t>CH</t>
    </r>
    <r>
      <rPr>
        <vertAlign val="subscript"/>
        <sz val="12"/>
        <color indexed="8"/>
        <rFont val="Times New Roman"/>
        <family val="1"/>
      </rPr>
      <t>3</t>
    </r>
    <r>
      <rPr>
        <sz val="12"/>
        <color indexed="8"/>
        <rFont val="Times New Roman"/>
        <family val="1"/>
      </rPr>
      <t>OCF</t>
    </r>
    <r>
      <rPr>
        <vertAlign val="subscript"/>
        <sz val="12"/>
        <color indexed="8"/>
        <rFont val="Times New Roman"/>
        <family val="1"/>
      </rPr>
      <t>2</t>
    </r>
    <r>
      <rPr>
        <sz val="12"/>
        <color indexed="8"/>
        <rFont val="Times New Roman"/>
        <family val="1"/>
      </rPr>
      <t>CHFCF</t>
    </r>
    <r>
      <rPr>
        <vertAlign val="subscript"/>
        <sz val="12"/>
        <color indexed="8"/>
        <rFont val="Times New Roman"/>
        <family val="1"/>
      </rPr>
      <t>3</t>
    </r>
  </si>
  <si>
    <r>
      <t>CF</t>
    </r>
    <r>
      <rPr>
        <vertAlign val="subscript"/>
        <sz val="12"/>
        <color indexed="8"/>
        <rFont val="Times New Roman"/>
        <family val="1"/>
      </rPr>
      <t>3</t>
    </r>
    <r>
      <rPr>
        <sz val="12"/>
        <color indexed="8"/>
        <rFont val="Times New Roman"/>
        <family val="1"/>
      </rPr>
      <t>CH</t>
    </r>
    <r>
      <rPr>
        <vertAlign val="subscript"/>
        <sz val="12"/>
        <color indexed="8"/>
        <rFont val="Times New Roman"/>
        <family val="1"/>
      </rPr>
      <t>2</t>
    </r>
    <r>
      <rPr>
        <sz val="12"/>
        <color indexed="8"/>
        <rFont val="Times New Roman"/>
        <family val="1"/>
      </rPr>
      <t>OCH</t>
    </r>
    <r>
      <rPr>
        <vertAlign val="subscript"/>
        <sz val="12"/>
        <color indexed="8"/>
        <rFont val="Times New Roman"/>
        <family val="1"/>
      </rPr>
      <t>2</t>
    </r>
    <r>
      <rPr>
        <sz val="12"/>
        <color indexed="8"/>
        <rFont val="Times New Roman"/>
        <family val="1"/>
      </rPr>
      <t>CF</t>
    </r>
    <r>
      <rPr>
        <vertAlign val="subscript"/>
        <sz val="12"/>
        <color indexed="8"/>
        <rFont val="Times New Roman"/>
        <family val="1"/>
      </rPr>
      <t>3</t>
    </r>
  </si>
  <si>
    <r>
      <t>(CF</t>
    </r>
    <r>
      <rPr>
        <vertAlign val="subscript"/>
        <sz val="12"/>
        <color indexed="8"/>
        <rFont val="Times New Roman"/>
        <family val="1"/>
      </rPr>
      <t>3</t>
    </r>
    <r>
      <rPr>
        <sz val="12"/>
        <color indexed="8"/>
        <rFont val="Times New Roman"/>
        <family val="1"/>
      </rPr>
      <t>)</t>
    </r>
    <r>
      <rPr>
        <vertAlign val="subscript"/>
        <sz val="12"/>
        <color indexed="8"/>
        <rFont val="Times New Roman"/>
        <family val="1"/>
      </rPr>
      <t>2</t>
    </r>
    <r>
      <rPr>
        <sz val="12"/>
        <color indexed="8"/>
        <rFont val="Times New Roman"/>
        <family val="1"/>
      </rPr>
      <t>CHOCH</t>
    </r>
    <r>
      <rPr>
        <vertAlign val="subscript"/>
        <sz val="12"/>
        <color indexed="8"/>
        <rFont val="Times New Roman"/>
        <family val="1"/>
      </rPr>
      <t>3</t>
    </r>
  </si>
  <si>
    <r>
      <t>CH</t>
    </r>
    <r>
      <rPr>
        <vertAlign val="subscript"/>
        <sz val="12"/>
        <color indexed="8"/>
        <rFont val="Times New Roman"/>
        <family val="1"/>
      </rPr>
      <t>3</t>
    </r>
    <r>
      <rPr>
        <sz val="12"/>
        <color indexed="8"/>
        <rFont val="Times New Roman"/>
        <family val="1"/>
      </rPr>
      <t>OCF</t>
    </r>
    <r>
      <rPr>
        <vertAlign val="subscript"/>
        <sz val="12"/>
        <color indexed="8"/>
        <rFont val="Times New Roman"/>
        <family val="1"/>
      </rPr>
      <t>2</t>
    </r>
    <r>
      <rPr>
        <sz val="12"/>
        <color indexed="8"/>
        <rFont val="Times New Roman"/>
        <family val="1"/>
      </rPr>
      <t>CF</t>
    </r>
    <r>
      <rPr>
        <vertAlign val="subscript"/>
        <sz val="12"/>
        <color indexed="8"/>
        <rFont val="Times New Roman"/>
        <family val="1"/>
      </rPr>
      <t>2</t>
    </r>
    <r>
      <rPr>
        <sz val="12"/>
        <color indexed="8"/>
        <rFont val="Times New Roman"/>
        <family val="1"/>
      </rPr>
      <t>CHF</t>
    </r>
    <r>
      <rPr>
        <vertAlign val="subscript"/>
        <sz val="12"/>
        <color indexed="8"/>
        <rFont val="Times New Roman"/>
        <family val="1"/>
      </rPr>
      <t>2</t>
    </r>
  </si>
  <si>
    <r>
      <t>CHF</t>
    </r>
    <r>
      <rPr>
        <vertAlign val="subscript"/>
        <sz val="12"/>
        <color indexed="8"/>
        <rFont val="Times New Roman"/>
        <family val="1"/>
      </rPr>
      <t>2</t>
    </r>
    <r>
      <rPr>
        <sz val="12"/>
        <color indexed="8"/>
        <rFont val="Times New Roman"/>
        <family val="1"/>
      </rPr>
      <t>CH</t>
    </r>
    <r>
      <rPr>
        <vertAlign val="subscript"/>
        <sz val="12"/>
        <color indexed="8"/>
        <rFont val="Times New Roman"/>
        <family val="1"/>
      </rPr>
      <t>2</t>
    </r>
    <r>
      <rPr>
        <sz val="12"/>
        <color indexed="8"/>
        <rFont val="Times New Roman"/>
        <family val="1"/>
      </rPr>
      <t>OCF</t>
    </r>
    <r>
      <rPr>
        <vertAlign val="subscript"/>
        <sz val="12"/>
        <color indexed="8"/>
        <rFont val="Times New Roman"/>
        <family val="1"/>
      </rPr>
      <t>2</t>
    </r>
    <r>
      <rPr>
        <sz val="12"/>
        <color indexed="8"/>
        <rFont val="Times New Roman"/>
        <family val="1"/>
      </rPr>
      <t>CHF</t>
    </r>
    <r>
      <rPr>
        <vertAlign val="subscript"/>
        <sz val="12"/>
        <color indexed="8"/>
        <rFont val="Times New Roman"/>
        <family val="1"/>
      </rPr>
      <t>2</t>
    </r>
  </si>
  <si>
    <r>
      <t>CHF</t>
    </r>
    <r>
      <rPr>
        <vertAlign val="subscript"/>
        <sz val="12"/>
        <color indexed="8"/>
        <rFont val="Times New Roman"/>
        <family val="1"/>
      </rPr>
      <t>2</t>
    </r>
    <r>
      <rPr>
        <sz val="12"/>
        <color indexed="8"/>
        <rFont val="Times New Roman"/>
        <family val="1"/>
      </rPr>
      <t>OCH</t>
    </r>
    <r>
      <rPr>
        <vertAlign val="subscript"/>
        <sz val="12"/>
        <color indexed="8"/>
        <rFont val="Times New Roman"/>
        <family val="1"/>
      </rPr>
      <t>2</t>
    </r>
    <r>
      <rPr>
        <sz val="12"/>
        <color indexed="8"/>
        <rFont val="Times New Roman"/>
        <family val="1"/>
      </rPr>
      <t>CF</t>
    </r>
    <r>
      <rPr>
        <vertAlign val="subscript"/>
        <sz val="12"/>
        <color indexed="8"/>
        <rFont val="Times New Roman"/>
        <family val="1"/>
      </rPr>
      <t>2</t>
    </r>
    <r>
      <rPr>
        <sz val="12"/>
        <color indexed="8"/>
        <rFont val="Times New Roman"/>
        <family val="1"/>
      </rPr>
      <t>CHF</t>
    </r>
    <r>
      <rPr>
        <vertAlign val="subscript"/>
        <sz val="12"/>
        <color indexed="8"/>
        <rFont val="Times New Roman"/>
        <family val="1"/>
      </rPr>
      <t>2</t>
    </r>
  </si>
  <si>
    <r>
      <t>CF</t>
    </r>
    <r>
      <rPr>
        <vertAlign val="subscript"/>
        <sz val="12"/>
        <color indexed="8"/>
        <rFont val="Times New Roman"/>
        <family val="1"/>
      </rPr>
      <t>3</t>
    </r>
    <r>
      <rPr>
        <sz val="12"/>
        <color indexed="8"/>
        <rFont val="Times New Roman"/>
        <family val="1"/>
      </rPr>
      <t>CF</t>
    </r>
    <r>
      <rPr>
        <vertAlign val="subscript"/>
        <sz val="12"/>
        <color indexed="8"/>
        <rFont val="Times New Roman"/>
        <family val="1"/>
      </rPr>
      <t>2</t>
    </r>
    <r>
      <rPr>
        <sz val="12"/>
        <color indexed="8"/>
        <rFont val="Times New Roman"/>
        <family val="1"/>
      </rPr>
      <t>OCH</t>
    </r>
    <r>
      <rPr>
        <vertAlign val="subscript"/>
        <sz val="12"/>
        <color indexed="8"/>
        <rFont val="Times New Roman"/>
        <family val="1"/>
      </rPr>
      <t>2</t>
    </r>
    <r>
      <rPr>
        <sz val="12"/>
        <color indexed="8"/>
        <rFont val="Times New Roman"/>
        <family val="1"/>
      </rPr>
      <t>CH</t>
    </r>
    <r>
      <rPr>
        <vertAlign val="subscript"/>
        <sz val="12"/>
        <color indexed="8"/>
        <rFont val="Times New Roman"/>
        <family val="1"/>
      </rPr>
      <t>3</t>
    </r>
  </si>
  <si>
    <r>
      <t>CF</t>
    </r>
    <r>
      <rPr>
        <vertAlign val="subscript"/>
        <sz val="12"/>
        <color indexed="8"/>
        <rFont val="Times New Roman"/>
        <family val="1"/>
      </rPr>
      <t>3</t>
    </r>
    <r>
      <rPr>
        <sz val="12"/>
        <color indexed="8"/>
        <rFont val="Times New Roman"/>
        <family val="1"/>
      </rPr>
      <t>CF</t>
    </r>
    <r>
      <rPr>
        <vertAlign val="subscript"/>
        <sz val="12"/>
        <color indexed="8"/>
        <rFont val="Times New Roman"/>
        <family val="1"/>
      </rPr>
      <t>2</t>
    </r>
    <r>
      <rPr>
        <sz val="12"/>
        <color indexed="8"/>
        <rFont val="Times New Roman"/>
        <family val="1"/>
      </rPr>
      <t>CH</t>
    </r>
    <r>
      <rPr>
        <vertAlign val="subscript"/>
        <sz val="12"/>
        <color indexed="8"/>
        <rFont val="Times New Roman"/>
        <family val="1"/>
      </rPr>
      <t>2</t>
    </r>
    <r>
      <rPr>
        <sz val="12"/>
        <color indexed="8"/>
        <rFont val="Times New Roman"/>
        <family val="1"/>
      </rPr>
      <t>OCH</t>
    </r>
    <r>
      <rPr>
        <vertAlign val="subscript"/>
        <sz val="12"/>
        <color indexed="8"/>
        <rFont val="Times New Roman"/>
        <family val="1"/>
      </rPr>
      <t>3</t>
    </r>
  </si>
  <si>
    <r>
      <t>CH</t>
    </r>
    <r>
      <rPr>
        <vertAlign val="subscript"/>
        <sz val="12"/>
        <color indexed="8"/>
        <rFont val="Times New Roman"/>
        <family val="1"/>
      </rPr>
      <t>3</t>
    </r>
    <r>
      <rPr>
        <sz val="12"/>
        <color indexed="8"/>
        <rFont val="Times New Roman"/>
        <family val="1"/>
      </rPr>
      <t>CH</t>
    </r>
    <r>
      <rPr>
        <vertAlign val="subscript"/>
        <sz val="12"/>
        <color indexed="8"/>
        <rFont val="Times New Roman"/>
        <family val="1"/>
      </rPr>
      <t>2</t>
    </r>
    <r>
      <rPr>
        <sz val="12"/>
        <color indexed="8"/>
        <rFont val="Times New Roman"/>
        <family val="1"/>
      </rPr>
      <t>OCF</t>
    </r>
    <r>
      <rPr>
        <vertAlign val="subscript"/>
        <sz val="12"/>
        <color indexed="8"/>
        <rFont val="Times New Roman"/>
        <family val="1"/>
      </rPr>
      <t>2</t>
    </r>
    <r>
      <rPr>
        <sz val="12"/>
        <color indexed="8"/>
        <rFont val="Times New Roman"/>
        <family val="1"/>
      </rPr>
      <t>CHF</t>
    </r>
    <r>
      <rPr>
        <vertAlign val="subscript"/>
        <sz val="12"/>
        <color indexed="8"/>
        <rFont val="Times New Roman"/>
        <family val="1"/>
      </rPr>
      <t>2</t>
    </r>
  </si>
  <si>
    <r>
      <t>CHF</t>
    </r>
    <r>
      <rPr>
        <vertAlign val="subscript"/>
        <sz val="11"/>
        <color indexed="8"/>
        <rFont val="Times New Roman"/>
        <family val="1"/>
      </rPr>
      <t>2</t>
    </r>
    <r>
      <rPr>
        <sz val="11"/>
        <color indexed="8"/>
        <rFont val="Times New Roman"/>
        <family val="1"/>
      </rPr>
      <t>OCF</t>
    </r>
    <r>
      <rPr>
        <vertAlign val="subscript"/>
        <sz val="11"/>
        <color indexed="8"/>
        <rFont val="Times New Roman"/>
        <family val="1"/>
      </rPr>
      <t>2</t>
    </r>
    <r>
      <rPr>
        <sz val="11"/>
        <color indexed="8"/>
        <rFont val="Times New Roman"/>
        <family val="1"/>
      </rPr>
      <t>OC</t>
    </r>
    <r>
      <rPr>
        <vertAlign val="subscript"/>
        <sz val="11"/>
        <color indexed="8"/>
        <rFont val="Times New Roman"/>
        <family val="1"/>
      </rPr>
      <t>2</t>
    </r>
    <r>
      <rPr>
        <sz val="11"/>
        <color indexed="8"/>
        <rFont val="Times New Roman"/>
        <family val="1"/>
      </rPr>
      <t>F</t>
    </r>
    <r>
      <rPr>
        <vertAlign val="subscript"/>
        <sz val="11"/>
        <color indexed="8"/>
        <rFont val="Times New Roman"/>
        <family val="1"/>
      </rPr>
      <t>4</t>
    </r>
    <r>
      <rPr>
        <sz val="11"/>
        <color indexed="8"/>
        <rFont val="Times New Roman"/>
        <family val="1"/>
      </rPr>
      <t>OCHF</t>
    </r>
    <r>
      <rPr>
        <vertAlign val="subscript"/>
        <sz val="11"/>
        <color indexed="8"/>
        <rFont val="Times New Roman"/>
        <family val="1"/>
      </rPr>
      <t>2</t>
    </r>
  </si>
  <si>
    <r>
      <t>C</t>
    </r>
    <r>
      <rPr>
        <vertAlign val="subscript"/>
        <sz val="12"/>
        <color indexed="8"/>
        <rFont val="Times New Roman"/>
        <family val="1"/>
      </rPr>
      <t>4</t>
    </r>
    <r>
      <rPr>
        <sz val="12"/>
        <color indexed="8"/>
        <rFont val="Times New Roman"/>
        <family val="1"/>
      </rPr>
      <t>F</t>
    </r>
    <r>
      <rPr>
        <vertAlign val="subscript"/>
        <sz val="12"/>
        <color indexed="8"/>
        <rFont val="Times New Roman"/>
        <family val="1"/>
      </rPr>
      <t>9</t>
    </r>
    <r>
      <rPr>
        <sz val="12"/>
        <color indexed="8"/>
        <rFont val="Times New Roman"/>
        <family val="1"/>
      </rPr>
      <t>OCH</t>
    </r>
    <r>
      <rPr>
        <vertAlign val="subscript"/>
        <sz val="12"/>
        <color indexed="8"/>
        <rFont val="Times New Roman"/>
        <family val="1"/>
      </rPr>
      <t>3</t>
    </r>
    <r>
      <rPr>
        <sz val="12"/>
        <color indexed="8"/>
        <rFont val="Times New Roman"/>
        <family val="1"/>
      </rPr>
      <t>;</t>
    </r>
    <r>
      <rPr>
        <vertAlign val="subscript"/>
        <sz val="12"/>
        <color indexed="8"/>
        <rFont val="Times New Roman"/>
        <family val="1"/>
      </rPr>
      <t xml:space="preserve"> </t>
    </r>
    <r>
      <rPr>
        <sz val="12"/>
        <color indexed="8"/>
        <rFont val="Times New Roman"/>
        <family val="1"/>
      </rPr>
      <t>(CF3)2CFCF2OCH3</t>
    </r>
  </si>
  <si>
    <r>
      <t>C</t>
    </r>
    <r>
      <rPr>
        <vertAlign val="subscript"/>
        <sz val="12"/>
        <color indexed="8"/>
        <rFont val="Times New Roman"/>
        <family val="1"/>
      </rPr>
      <t>4</t>
    </r>
    <r>
      <rPr>
        <sz val="12"/>
        <color indexed="8"/>
        <rFont val="Times New Roman"/>
        <family val="1"/>
      </rPr>
      <t>F</t>
    </r>
    <r>
      <rPr>
        <vertAlign val="subscript"/>
        <sz val="12"/>
        <color indexed="8"/>
        <rFont val="Times New Roman"/>
        <family val="1"/>
      </rPr>
      <t>9</t>
    </r>
    <r>
      <rPr>
        <sz val="12"/>
        <color indexed="8"/>
        <rFont val="Times New Roman"/>
        <family val="1"/>
      </rPr>
      <t>OC</t>
    </r>
    <r>
      <rPr>
        <vertAlign val="subscript"/>
        <sz val="12"/>
        <color indexed="8"/>
        <rFont val="Times New Roman"/>
        <family val="1"/>
      </rPr>
      <t>2</t>
    </r>
    <r>
      <rPr>
        <sz val="12"/>
        <color indexed="8"/>
        <rFont val="Times New Roman"/>
        <family val="1"/>
      </rPr>
      <t>H</t>
    </r>
    <r>
      <rPr>
        <vertAlign val="subscript"/>
        <sz val="12"/>
        <color indexed="8"/>
        <rFont val="Times New Roman"/>
        <family val="1"/>
      </rPr>
      <t>5</t>
    </r>
    <r>
      <rPr>
        <sz val="12"/>
        <color indexed="8"/>
        <rFont val="Times New Roman"/>
        <family val="1"/>
      </rPr>
      <t>;</t>
    </r>
    <r>
      <rPr>
        <vertAlign val="subscript"/>
        <sz val="12"/>
        <color indexed="8"/>
        <rFont val="Times New Roman"/>
        <family val="1"/>
      </rPr>
      <t xml:space="preserve"> </t>
    </r>
    <r>
      <rPr>
        <sz val="12"/>
        <color indexed="8"/>
        <rFont val="Times New Roman"/>
        <family val="1"/>
      </rPr>
      <t>(CF3)2CFCF2OC2H5</t>
    </r>
  </si>
  <si>
    <r>
      <t>CH</t>
    </r>
    <r>
      <rPr>
        <vertAlign val="subscript"/>
        <sz val="12"/>
        <color indexed="8"/>
        <rFont val="Times New Roman"/>
        <family val="1"/>
      </rPr>
      <t>3</t>
    </r>
    <r>
      <rPr>
        <sz val="12"/>
        <color indexed="8"/>
        <rFont val="Times New Roman"/>
        <family val="1"/>
      </rPr>
      <t>OCF</t>
    </r>
    <r>
      <rPr>
        <vertAlign val="subscript"/>
        <sz val="12"/>
        <color indexed="8"/>
        <rFont val="Times New Roman"/>
        <family val="1"/>
      </rPr>
      <t>2</t>
    </r>
    <r>
      <rPr>
        <sz val="12"/>
        <color indexed="8"/>
        <rFont val="Times New Roman"/>
        <family val="1"/>
      </rPr>
      <t>CF</t>
    </r>
    <r>
      <rPr>
        <vertAlign val="subscript"/>
        <sz val="12"/>
        <color indexed="8"/>
        <rFont val="Times New Roman"/>
        <family val="1"/>
      </rPr>
      <t>2</t>
    </r>
    <r>
      <rPr>
        <sz val="12"/>
        <color indexed="8"/>
        <rFont val="Times New Roman"/>
        <family val="1"/>
      </rPr>
      <t>OCH</t>
    </r>
    <r>
      <rPr>
        <vertAlign val="subscript"/>
        <sz val="12"/>
        <color indexed="8"/>
        <rFont val="Times New Roman"/>
        <family val="1"/>
      </rPr>
      <t>3</t>
    </r>
  </si>
  <si>
    <r>
      <t>CH</t>
    </r>
    <r>
      <rPr>
        <vertAlign val="subscript"/>
        <sz val="12"/>
        <color indexed="8"/>
        <rFont val="Times New Roman"/>
        <family val="1"/>
      </rPr>
      <t>3</t>
    </r>
    <r>
      <rPr>
        <sz val="12"/>
        <color indexed="8"/>
        <rFont val="Times New Roman"/>
        <family val="1"/>
      </rPr>
      <t>O(CF</t>
    </r>
    <r>
      <rPr>
        <vertAlign val="subscript"/>
        <sz val="12"/>
        <color indexed="8"/>
        <rFont val="Times New Roman"/>
        <family val="1"/>
      </rPr>
      <t>2</t>
    </r>
    <r>
      <rPr>
        <sz val="12"/>
        <color indexed="8"/>
        <rFont val="Times New Roman"/>
        <family val="1"/>
      </rPr>
      <t>CF</t>
    </r>
    <r>
      <rPr>
        <vertAlign val="subscript"/>
        <sz val="12"/>
        <color indexed="8"/>
        <rFont val="Times New Roman"/>
        <family val="1"/>
      </rPr>
      <t>2</t>
    </r>
    <r>
      <rPr>
        <sz val="12"/>
        <color indexed="8"/>
        <rFont val="Times New Roman"/>
        <family val="1"/>
      </rPr>
      <t>O)</t>
    </r>
    <r>
      <rPr>
        <vertAlign val="subscript"/>
        <sz val="12"/>
        <color indexed="8"/>
        <rFont val="Times New Roman"/>
        <family val="1"/>
      </rPr>
      <t>2</t>
    </r>
    <r>
      <rPr>
        <sz val="12"/>
        <color indexed="8"/>
        <rFont val="Times New Roman"/>
        <family val="1"/>
      </rPr>
      <t>CH</t>
    </r>
    <r>
      <rPr>
        <vertAlign val="subscript"/>
        <sz val="12"/>
        <color indexed="8"/>
        <rFont val="Times New Roman"/>
        <family val="1"/>
      </rPr>
      <t>3</t>
    </r>
  </si>
  <si>
    <r>
      <t>HF</t>
    </r>
    <r>
      <rPr>
        <vertAlign val="subscript"/>
        <sz val="11"/>
        <color indexed="8"/>
        <rFont val="Times New Roman"/>
        <family val="1"/>
      </rPr>
      <t>2</t>
    </r>
    <r>
      <rPr>
        <sz val="11"/>
        <color indexed="8"/>
        <rFont val="Times New Roman"/>
        <family val="1"/>
      </rPr>
      <t>C–(OCF</t>
    </r>
    <r>
      <rPr>
        <vertAlign val="subscript"/>
        <sz val="11"/>
        <color indexed="8"/>
        <rFont val="Times New Roman"/>
        <family val="1"/>
      </rPr>
      <t>2</t>
    </r>
    <r>
      <rPr>
        <sz val="11"/>
        <color indexed="8"/>
        <rFont val="Times New Roman"/>
        <family val="1"/>
      </rPr>
      <t>CF</t>
    </r>
    <r>
      <rPr>
        <vertAlign val="subscript"/>
        <sz val="11"/>
        <color indexed="8"/>
        <rFont val="Times New Roman"/>
        <family val="1"/>
      </rPr>
      <t>2</t>
    </r>
    <r>
      <rPr>
        <sz val="11"/>
        <color indexed="8"/>
        <rFont val="Times New Roman"/>
        <family val="1"/>
      </rPr>
      <t>)</t>
    </r>
    <r>
      <rPr>
        <vertAlign val="subscript"/>
        <sz val="11"/>
        <color indexed="8"/>
        <rFont val="Times New Roman"/>
        <family val="1"/>
      </rPr>
      <t>2</t>
    </r>
    <r>
      <rPr>
        <sz val="11"/>
        <color indexed="8"/>
        <rFont val="Times New Roman"/>
        <family val="1"/>
      </rPr>
      <t>–OCF</t>
    </r>
    <r>
      <rPr>
        <vertAlign val="subscript"/>
        <sz val="11"/>
        <color indexed="8"/>
        <rFont val="Times New Roman"/>
        <family val="1"/>
      </rPr>
      <t>2</t>
    </r>
    <r>
      <rPr>
        <sz val="11"/>
        <color indexed="8"/>
        <rFont val="Times New Roman"/>
        <family val="1"/>
      </rPr>
      <t>H</t>
    </r>
  </si>
  <si>
    <r>
      <t>CH</t>
    </r>
    <r>
      <rPr>
        <vertAlign val="subscript"/>
        <sz val="12"/>
        <color indexed="8"/>
        <rFont val="Times New Roman"/>
        <family val="1"/>
      </rPr>
      <t>3</t>
    </r>
    <r>
      <rPr>
        <sz val="12"/>
        <color indexed="8"/>
        <rFont val="Times New Roman"/>
        <family val="1"/>
      </rPr>
      <t>O(CF</t>
    </r>
    <r>
      <rPr>
        <vertAlign val="subscript"/>
        <sz val="12"/>
        <color indexed="8"/>
        <rFont val="Times New Roman"/>
        <family val="1"/>
      </rPr>
      <t>2</t>
    </r>
    <r>
      <rPr>
        <sz val="12"/>
        <color indexed="8"/>
        <rFont val="Times New Roman"/>
        <family val="1"/>
      </rPr>
      <t>CF</t>
    </r>
    <r>
      <rPr>
        <vertAlign val="subscript"/>
        <sz val="12"/>
        <color indexed="8"/>
        <rFont val="Times New Roman"/>
        <family val="1"/>
      </rPr>
      <t>2</t>
    </r>
    <r>
      <rPr>
        <sz val="12"/>
        <color indexed="8"/>
        <rFont val="Times New Roman"/>
        <family val="1"/>
      </rPr>
      <t>O)</t>
    </r>
    <r>
      <rPr>
        <vertAlign val="subscript"/>
        <sz val="12"/>
        <color indexed="8"/>
        <rFont val="Times New Roman"/>
        <family val="1"/>
      </rPr>
      <t>3</t>
    </r>
    <r>
      <rPr>
        <sz val="12"/>
        <color indexed="8"/>
        <rFont val="Times New Roman"/>
        <family val="1"/>
      </rPr>
      <t>CH</t>
    </r>
    <r>
      <rPr>
        <vertAlign val="subscript"/>
        <sz val="12"/>
        <color indexed="8"/>
        <rFont val="Times New Roman"/>
        <family val="1"/>
      </rPr>
      <t>3</t>
    </r>
  </si>
  <si>
    <r>
      <t>HF</t>
    </r>
    <r>
      <rPr>
        <vertAlign val="subscript"/>
        <sz val="11"/>
        <color indexed="8"/>
        <rFont val="Times New Roman"/>
        <family val="1"/>
      </rPr>
      <t>2</t>
    </r>
    <r>
      <rPr>
        <sz val="11"/>
        <color indexed="8"/>
        <rFont val="Times New Roman"/>
        <family val="1"/>
      </rPr>
      <t>C–(OCF</t>
    </r>
    <r>
      <rPr>
        <vertAlign val="subscript"/>
        <sz val="11"/>
        <color indexed="8"/>
        <rFont val="Times New Roman"/>
        <family val="1"/>
      </rPr>
      <t>2</t>
    </r>
    <r>
      <rPr>
        <sz val="11"/>
        <color indexed="8"/>
        <rFont val="Times New Roman"/>
        <family val="1"/>
      </rPr>
      <t>CF</t>
    </r>
    <r>
      <rPr>
        <vertAlign val="subscript"/>
        <sz val="11"/>
        <color indexed="8"/>
        <rFont val="Times New Roman"/>
        <family val="1"/>
      </rPr>
      <t>2</t>
    </r>
    <r>
      <rPr>
        <sz val="11"/>
        <color indexed="8"/>
        <rFont val="Times New Roman"/>
        <family val="1"/>
      </rPr>
      <t>)</t>
    </r>
    <r>
      <rPr>
        <vertAlign val="subscript"/>
        <sz val="11"/>
        <color indexed="8"/>
        <rFont val="Times New Roman"/>
        <family val="1"/>
      </rPr>
      <t>3</t>
    </r>
    <r>
      <rPr>
        <sz val="11"/>
        <color indexed="8"/>
        <rFont val="Times New Roman"/>
        <family val="1"/>
      </rPr>
      <t>–OCF</t>
    </r>
    <r>
      <rPr>
        <vertAlign val="subscript"/>
        <sz val="11"/>
        <color indexed="8"/>
        <rFont val="Times New Roman"/>
        <family val="1"/>
      </rPr>
      <t>2</t>
    </r>
    <r>
      <rPr>
        <sz val="11"/>
        <color indexed="8"/>
        <rFont val="Times New Roman"/>
        <family val="1"/>
      </rPr>
      <t>H</t>
    </r>
  </si>
  <si>
    <r>
      <t>HF</t>
    </r>
    <r>
      <rPr>
        <vertAlign val="subscript"/>
        <sz val="11"/>
        <color indexed="8"/>
        <rFont val="Times New Roman"/>
        <family val="1"/>
      </rPr>
      <t>2</t>
    </r>
    <r>
      <rPr>
        <sz val="11"/>
        <color indexed="8"/>
        <rFont val="Times New Roman"/>
        <family val="1"/>
      </rPr>
      <t>C–(OCF</t>
    </r>
    <r>
      <rPr>
        <vertAlign val="subscript"/>
        <sz val="11"/>
        <color indexed="8"/>
        <rFont val="Times New Roman"/>
        <family val="1"/>
      </rPr>
      <t>2</t>
    </r>
    <r>
      <rPr>
        <sz val="11"/>
        <color indexed="8"/>
        <rFont val="Times New Roman"/>
        <family val="1"/>
      </rPr>
      <t>)</t>
    </r>
    <r>
      <rPr>
        <vertAlign val="subscript"/>
        <sz val="11"/>
        <color indexed="8"/>
        <rFont val="Times New Roman"/>
        <family val="1"/>
      </rPr>
      <t>2</t>
    </r>
    <r>
      <rPr>
        <sz val="11"/>
        <color indexed="8"/>
        <rFont val="Times New Roman"/>
        <family val="1"/>
      </rPr>
      <t>–OCF</t>
    </r>
    <r>
      <rPr>
        <vertAlign val="subscript"/>
        <sz val="11"/>
        <color indexed="8"/>
        <rFont val="Times New Roman"/>
        <family val="1"/>
      </rPr>
      <t>2</t>
    </r>
    <r>
      <rPr>
        <sz val="11"/>
        <color indexed="8"/>
        <rFont val="Times New Roman"/>
        <family val="1"/>
      </rPr>
      <t>H</t>
    </r>
  </si>
  <si>
    <r>
      <t>HF</t>
    </r>
    <r>
      <rPr>
        <vertAlign val="subscript"/>
        <sz val="11"/>
        <color indexed="8"/>
        <rFont val="Times New Roman"/>
        <family val="1"/>
      </rPr>
      <t>2</t>
    </r>
    <r>
      <rPr>
        <sz val="11"/>
        <color indexed="8"/>
        <rFont val="Times New Roman"/>
        <family val="1"/>
      </rPr>
      <t>C–OCF</t>
    </r>
    <r>
      <rPr>
        <vertAlign val="subscript"/>
        <sz val="11"/>
        <color indexed="8"/>
        <rFont val="Times New Roman"/>
        <family val="1"/>
      </rPr>
      <t>2</t>
    </r>
    <r>
      <rPr>
        <sz val="11"/>
        <color indexed="8"/>
        <rFont val="Times New Roman"/>
        <family val="1"/>
      </rPr>
      <t>CF</t>
    </r>
    <r>
      <rPr>
        <vertAlign val="subscript"/>
        <sz val="11"/>
        <color indexed="8"/>
        <rFont val="Times New Roman"/>
        <family val="1"/>
      </rPr>
      <t>2</t>
    </r>
    <r>
      <rPr>
        <sz val="11"/>
        <color indexed="8"/>
        <rFont val="Times New Roman"/>
        <family val="1"/>
      </rPr>
      <t>OCF</t>
    </r>
    <r>
      <rPr>
        <vertAlign val="subscript"/>
        <sz val="11"/>
        <color indexed="8"/>
        <rFont val="Times New Roman"/>
        <family val="1"/>
      </rPr>
      <t>2</t>
    </r>
    <r>
      <rPr>
        <sz val="11"/>
        <color indexed="8"/>
        <rFont val="Times New Roman"/>
        <family val="1"/>
      </rPr>
      <t>OCF</t>
    </r>
    <r>
      <rPr>
        <vertAlign val="subscript"/>
        <sz val="11"/>
        <color indexed="8"/>
        <rFont val="Times New Roman"/>
        <family val="1"/>
      </rPr>
      <t>2</t>
    </r>
    <r>
      <rPr>
        <sz val="11"/>
        <color indexed="8"/>
        <rFont val="Times New Roman"/>
        <family val="1"/>
      </rPr>
      <t>O–CF</t>
    </r>
    <r>
      <rPr>
        <vertAlign val="subscript"/>
        <sz val="11"/>
        <color indexed="8"/>
        <rFont val="Times New Roman"/>
        <family val="1"/>
      </rPr>
      <t>2</t>
    </r>
    <r>
      <rPr>
        <sz val="11"/>
        <color indexed="8"/>
        <rFont val="Times New Roman"/>
        <family val="1"/>
      </rPr>
      <t>H</t>
    </r>
  </si>
  <si>
    <r>
      <t>HF</t>
    </r>
    <r>
      <rPr>
        <vertAlign val="subscript"/>
        <sz val="11"/>
        <color indexed="8"/>
        <rFont val="Times New Roman"/>
        <family val="1"/>
      </rPr>
      <t>2</t>
    </r>
    <r>
      <rPr>
        <sz val="11"/>
        <color indexed="8"/>
        <rFont val="Times New Roman"/>
        <family val="1"/>
      </rPr>
      <t>C–(OCF</t>
    </r>
    <r>
      <rPr>
        <vertAlign val="subscript"/>
        <sz val="11"/>
        <color indexed="8"/>
        <rFont val="Times New Roman"/>
        <family val="1"/>
      </rPr>
      <t>2</t>
    </r>
    <r>
      <rPr>
        <sz val="11"/>
        <color indexed="8"/>
        <rFont val="Times New Roman"/>
        <family val="1"/>
      </rPr>
      <t>)</t>
    </r>
    <r>
      <rPr>
        <vertAlign val="subscript"/>
        <sz val="11"/>
        <color indexed="8"/>
        <rFont val="Times New Roman"/>
        <family val="1"/>
      </rPr>
      <t>3</t>
    </r>
    <r>
      <rPr>
        <sz val="11"/>
        <color indexed="8"/>
        <rFont val="Times New Roman"/>
        <family val="1"/>
      </rPr>
      <t>–OCF</t>
    </r>
    <r>
      <rPr>
        <vertAlign val="subscript"/>
        <sz val="11"/>
        <color indexed="8"/>
        <rFont val="Times New Roman"/>
        <family val="1"/>
      </rPr>
      <t>2</t>
    </r>
    <r>
      <rPr>
        <sz val="11"/>
        <color indexed="8"/>
        <rFont val="Times New Roman"/>
        <family val="1"/>
      </rPr>
      <t>H</t>
    </r>
  </si>
  <si>
    <r>
      <t>CH</t>
    </r>
    <r>
      <rPr>
        <vertAlign val="subscript"/>
        <sz val="11"/>
        <color indexed="8"/>
        <rFont val="Times New Roman"/>
        <family val="1"/>
      </rPr>
      <t>2</t>
    </r>
    <r>
      <rPr>
        <sz val="11"/>
        <color indexed="8"/>
        <rFont val="Times New Roman"/>
        <family val="1"/>
      </rPr>
      <t>FOCF</t>
    </r>
    <r>
      <rPr>
        <vertAlign val="subscript"/>
        <sz val="11"/>
        <color indexed="8"/>
        <rFont val="Times New Roman"/>
        <family val="1"/>
      </rPr>
      <t>3</t>
    </r>
  </si>
  <si>
    <r>
      <t>CF</t>
    </r>
    <r>
      <rPr>
        <vertAlign val="subscript"/>
        <sz val="11"/>
        <color indexed="8"/>
        <rFont val="Times New Roman"/>
        <family val="1"/>
      </rPr>
      <t>3</t>
    </r>
    <r>
      <rPr>
        <sz val="11"/>
        <color indexed="8"/>
        <rFont val="Times New Roman"/>
        <family val="1"/>
      </rPr>
      <t>CF</t>
    </r>
    <r>
      <rPr>
        <vertAlign val="subscript"/>
        <sz val="11"/>
        <color indexed="8"/>
        <rFont val="Times New Roman"/>
        <family val="1"/>
      </rPr>
      <t>2</t>
    </r>
    <r>
      <rPr>
        <sz val="11"/>
        <color indexed="8"/>
        <rFont val="Times New Roman"/>
        <family val="1"/>
      </rPr>
      <t>CF</t>
    </r>
    <r>
      <rPr>
        <vertAlign val="subscript"/>
        <sz val="11"/>
        <color indexed="8"/>
        <rFont val="Times New Roman"/>
        <family val="1"/>
      </rPr>
      <t>2</t>
    </r>
    <r>
      <rPr>
        <sz val="11"/>
        <color indexed="8"/>
        <rFont val="Times New Roman"/>
        <family val="1"/>
      </rPr>
      <t>OCHFCF</t>
    </r>
    <r>
      <rPr>
        <vertAlign val="subscript"/>
        <sz val="11"/>
        <color indexed="8"/>
        <rFont val="Times New Roman"/>
        <family val="1"/>
      </rPr>
      <t>3</t>
    </r>
  </si>
  <si>
    <r>
      <t>CH</t>
    </r>
    <r>
      <rPr>
        <vertAlign val="subscript"/>
        <sz val="12"/>
        <color indexed="8"/>
        <rFont val="Times New Roman"/>
        <family val="1"/>
      </rPr>
      <t>2</t>
    </r>
    <r>
      <rPr>
        <sz val="12"/>
        <color indexed="8"/>
        <rFont val="Times New Roman"/>
        <family val="1"/>
      </rPr>
      <t>FOCF</t>
    </r>
    <r>
      <rPr>
        <vertAlign val="subscript"/>
        <sz val="12"/>
        <color indexed="8"/>
        <rFont val="Times New Roman"/>
        <family val="1"/>
      </rPr>
      <t>2</t>
    </r>
    <r>
      <rPr>
        <sz val="12"/>
        <color indexed="8"/>
        <rFont val="Times New Roman"/>
        <family val="1"/>
      </rPr>
      <t>CF</t>
    </r>
    <r>
      <rPr>
        <vertAlign val="subscript"/>
        <sz val="12"/>
        <color indexed="8"/>
        <rFont val="Times New Roman"/>
        <family val="1"/>
      </rPr>
      <t>2</t>
    </r>
    <r>
      <rPr>
        <sz val="12"/>
        <color indexed="8"/>
        <rFont val="Times New Roman"/>
        <family val="1"/>
      </rPr>
      <t>H</t>
    </r>
  </si>
  <si>
    <r>
      <t>CHF</t>
    </r>
    <r>
      <rPr>
        <vertAlign val="subscript"/>
        <sz val="12"/>
        <color indexed="8"/>
        <rFont val="Times New Roman"/>
        <family val="1"/>
      </rPr>
      <t>2</t>
    </r>
    <r>
      <rPr>
        <sz val="12"/>
        <color indexed="8"/>
        <rFont val="Times New Roman"/>
        <family val="1"/>
      </rPr>
      <t>CF</t>
    </r>
    <r>
      <rPr>
        <vertAlign val="subscript"/>
        <sz val="12"/>
        <color indexed="8"/>
        <rFont val="Times New Roman"/>
        <family val="1"/>
      </rPr>
      <t>2</t>
    </r>
    <r>
      <rPr>
        <sz val="12"/>
        <color indexed="8"/>
        <rFont val="Times New Roman"/>
        <family val="1"/>
      </rPr>
      <t>CH</t>
    </r>
    <r>
      <rPr>
        <vertAlign val="subscript"/>
        <sz val="12"/>
        <color indexed="8"/>
        <rFont val="Times New Roman"/>
        <family val="1"/>
      </rPr>
      <t>2</t>
    </r>
    <r>
      <rPr>
        <sz val="12"/>
        <color indexed="8"/>
        <rFont val="Times New Roman"/>
        <family val="1"/>
      </rPr>
      <t>OCH</t>
    </r>
    <r>
      <rPr>
        <vertAlign val="subscript"/>
        <sz val="12"/>
        <color indexed="8"/>
        <rFont val="Times New Roman"/>
        <family val="1"/>
      </rPr>
      <t>3</t>
    </r>
  </si>
  <si>
    <r>
      <t>CHF</t>
    </r>
    <r>
      <rPr>
        <vertAlign val="subscript"/>
        <sz val="11"/>
        <color indexed="8"/>
        <rFont val="Times New Roman"/>
        <family val="1"/>
      </rPr>
      <t>2</t>
    </r>
    <r>
      <rPr>
        <sz val="11"/>
        <color indexed="8"/>
        <rFont val="Times New Roman"/>
        <family val="1"/>
      </rPr>
      <t>CHFOCF</t>
    </r>
    <r>
      <rPr>
        <vertAlign val="subscript"/>
        <sz val="11"/>
        <color indexed="8"/>
        <rFont val="Times New Roman"/>
        <family val="1"/>
      </rPr>
      <t>3</t>
    </r>
  </si>
  <si>
    <r>
      <t>HCF</t>
    </r>
    <r>
      <rPr>
        <vertAlign val="subscript"/>
        <sz val="11"/>
        <color indexed="8"/>
        <rFont val="Times New Roman"/>
        <family val="1"/>
      </rPr>
      <t>2</t>
    </r>
    <r>
      <rPr>
        <sz val="11"/>
        <color indexed="8"/>
        <rFont val="Times New Roman"/>
        <family val="1"/>
      </rPr>
      <t>O(CF</t>
    </r>
    <r>
      <rPr>
        <vertAlign val="subscript"/>
        <sz val="11"/>
        <color indexed="8"/>
        <rFont val="Times New Roman"/>
        <family val="1"/>
      </rPr>
      <t>2</t>
    </r>
    <r>
      <rPr>
        <sz val="11"/>
        <color indexed="8"/>
        <rFont val="Times New Roman"/>
        <family val="1"/>
      </rPr>
      <t>CF</t>
    </r>
    <r>
      <rPr>
        <vertAlign val="subscript"/>
        <sz val="11"/>
        <color indexed="8"/>
        <rFont val="Times New Roman"/>
        <family val="1"/>
      </rPr>
      <t>2</t>
    </r>
    <r>
      <rPr>
        <sz val="11"/>
        <color indexed="8"/>
        <rFont val="Times New Roman"/>
        <family val="1"/>
      </rPr>
      <t>O)</t>
    </r>
    <r>
      <rPr>
        <vertAlign val="subscript"/>
        <sz val="11"/>
        <color indexed="8"/>
        <rFont val="Times New Roman"/>
        <family val="1"/>
      </rPr>
      <t>4</t>
    </r>
    <r>
      <rPr>
        <sz val="11"/>
        <color indexed="8"/>
        <rFont val="Times New Roman"/>
        <family val="1"/>
      </rPr>
      <t>CF</t>
    </r>
    <r>
      <rPr>
        <vertAlign val="subscript"/>
        <sz val="11"/>
        <color indexed="8"/>
        <rFont val="Times New Roman"/>
        <family val="1"/>
      </rPr>
      <t>2</t>
    </r>
    <r>
      <rPr>
        <sz val="11"/>
        <color indexed="8"/>
        <rFont val="Times New Roman"/>
        <family val="1"/>
      </rPr>
      <t>H</t>
    </r>
  </si>
  <si>
    <r>
      <t>CF</t>
    </r>
    <r>
      <rPr>
        <vertAlign val="subscript"/>
        <sz val="12"/>
        <color indexed="8"/>
        <rFont val="Times New Roman"/>
        <family val="1"/>
      </rPr>
      <t>3</t>
    </r>
    <r>
      <rPr>
        <sz val="12"/>
        <color indexed="8"/>
        <rFont val="Times New Roman"/>
        <family val="1"/>
      </rPr>
      <t>CF</t>
    </r>
    <r>
      <rPr>
        <vertAlign val="subscript"/>
        <sz val="12"/>
        <color indexed="8"/>
        <rFont val="Times New Roman"/>
        <family val="1"/>
      </rPr>
      <t>2</t>
    </r>
    <r>
      <rPr>
        <sz val="12"/>
        <color indexed="8"/>
        <rFont val="Times New Roman"/>
        <family val="1"/>
      </rPr>
      <t>CF</t>
    </r>
    <r>
      <rPr>
        <vertAlign val="subscript"/>
        <sz val="12"/>
        <color indexed="8"/>
        <rFont val="Times New Roman"/>
        <family val="1"/>
      </rPr>
      <t>2</t>
    </r>
    <r>
      <rPr>
        <sz val="12"/>
        <color indexed="8"/>
        <rFont val="Times New Roman"/>
        <family val="1"/>
      </rPr>
      <t>OCH</t>
    </r>
    <r>
      <rPr>
        <vertAlign val="subscript"/>
        <sz val="12"/>
        <color indexed="8"/>
        <rFont val="Times New Roman"/>
        <family val="1"/>
      </rPr>
      <t>2</t>
    </r>
    <r>
      <rPr>
        <sz val="12"/>
        <color indexed="8"/>
        <rFont val="Times New Roman"/>
        <family val="1"/>
      </rPr>
      <t>CH</t>
    </r>
    <r>
      <rPr>
        <vertAlign val="subscript"/>
        <sz val="12"/>
        <color indexed="8"/>
        <rFont val="Times New Roman"/>
        <family val="1"/>
      </rPr>
      <t>3</t>
    </r>
  </si>
  <si>
    <r>
      <t>CF</t>
    </r>
    <r>
      <rPr>
        <vertAlign val="subscript"/>
        <sz val="12"/>
        <color indexed="8"/>
        <rFont val="Times New Roman"/>
        <family val="1"/>
      </rPr>
      <t>3</t>
    </r>
    <r>
      <rPr>
        <sz val="12"/>
        <color indexed="8"/>
        <rFont val="Times New Roman"/>
        <family val="1"/>
      </rPr>
      <t>CHFCF</t>
    </r>
    <r>
      <rPr>
        <vertAlign val="subscript"/>
        <sz val="12"/>
        <color indexed="8"/>
        <rFont val="Times New Roman"/>
        <family val="1"/>
      </rPr>
      <t>2</t>
    </r>
    <r>
      <rPr>
        <sz val="12"/>
        <color indexed="8"/>
        <rFont val="Times New Roman"/>
        <family val="1"/>
      </rPr>
      <t>OCH</t>
    </r>
    <r>
      <rPr>
        <vertAlign val="subscript"/>
        <sz val="12"/>
        <color indexed="8"/>
        <rFont val="Times New Roman"/>
        <family val="1"/>
      </rPr>
      <t>2</t>
    </r>
    <r>
      <rPr>
        <sz val="12"/>
        <color indexed="8"/>
        <rFont val="Times New Roman"/>
        <family val="1"/>
      </rPr>
      <t>CH</t>
    </r>
    <r>
      <rPr>
        <vertAlign val="subscript"/>
        <sz val="12"/>
        <color indexed="8"/>
        <rFont val="Times New Roman"/>
        <family val="1"/>
      </rPr>
      <t>3</t>
    </r>
  </si>
  <si>
    <r>
      <t>CH</t>
    </r>
    <r>
      <rPr>
        <vertAlign val="subscript"/>
        <sz val="12"/>
        <color indexed="8"/>
        <rFont val="Times New Roman"/>
        <family val="1"/>
      </rPr>
      <t>3</t>
    </r>
    <r>
      <rPr>
        <sz val="12"/>
        <color indexed="8"/>
        <rFont val="Times New Roman"/>
        <family val="1"/>
      </rPr>
      <t>OCF</t>
    </r>
    <r>
      <rPr>
        <vertAlign val="subscript"/>
        <sz val="12"/>
        <color indexed="8"/>
        <rFont val="Times New Roman"/>
        <family val="1"/>
      </rPr>
      <t>2</t>
    </r>
    <r>
      <rPr>
        <sz val="12"/>
        <color indexed="8"/>
        <rFont val="Times New Roman"/>
        <family val="1"/>
      </rPr>
      <t>CHFCl</t>
    </r>
  </si>
  <si>
    <r>
      <t>C</t>
    </r>
    <r>
      <rPr>
        <vertAlign val="subscript"/>
        <sz val="12"/>
        <color indexed="8"/>
        <rFont val="Times New Roman"/>
        <family val="1"/>
      </rPr>
      <t>12</t>
    </r>
    <r>
      <rPr>
        <sz val="12"/>
        <color indexed="8"/>
        <rFont val="Times New Roman"/>
        <family val="1"/>
      </rPr>
      <t>H</t>
    </r>
    <r>
      <rPr>
        <vertAlign val="subscript"/>
        <sz val="12"/>
        <color indexed="8"/>
        <rFont val="Times New Roman"/>
        <family val="1"/>
      </rPr>
      <t>5</t>
    </r>
    <r>
      <rPr>
        <sz val="12"/>
        <color indexed="8"/>
        <rFont val="Times New Roman"/>
        <family val="1"/>
      </rPr>
      <t>F</t>
    </r>
    <r>
      <rPr>
        <vertAlign val="subscript"/>
        <sz val="12"/>
        <color indexed="8"/>
        <rFont val="Times New Roman"/>
        <family val="1"/>
      </rPr>
      <t>19</t>
    </r>
    <r>
      <rPr>
        <sz val="12"/>
        <color indexed="8"/>
        <rFont val="Times New Roman"/>
        <family val="1"/>
      </rPr>
      <t>O</t>
    </r>
    <r>
      <rPr>
        <vertAlign val="subscript"/>
        <sz val="12"/>
        <color indexed="8"/>
        <rFont val="Times New Roman"/>
        <family val="1"/>
      </rPr>
      <t>2</t>
    </r>
  </si>
  <si>
    <r>
      <t>CH</t>
    </r>
    <r>
      <rPr>
        <vertAlign val="subscript"/>
        <sz val="12"/>
        <color indexed="8"/>
        <rFont val="Times New Roman"/>
        <family val="1"/>
      </rPr>
      <t>2</t>
    </r>
    <r>
      <rPr>
        <sz val="12"/>
        <color indexed="8"/>
        <rFont val="Times New Roman"/>
        <family val="1"/>
      </rPr>
      <t>FOCHF</t>
    </r>
    <r>
      <rPr>
        <vertAlign val="subscript"/>
        <sz val="12"/>
        <color indexed="8"/>
        <rFont val="Times New Roman"/>
        <family val="1"/>
      </rPr>
      <t>2</t>
    </r>
  </si>
  <si>
    <r>
      <t>CH</t>
    </r>
    <r>
      <rPr>
        <vertAlign val="subscript"/>
        <sz val="12"/>
        <color indexed="8"/>
        <rFont val="Times New Roman"/>
        <family val="1"/>
      </rPr>
      <t>3</t>
    </r>
    <r>
      <rPr>
        <sz val="12"/>
        <color indexed="8"/>
        <rFont val="Times New Roman"/>
        <family val="1"/>
      </rPr>
      <t>OCHF</t>
    </r>
    <r>
      <rPr>
        <vertAlign val="subscript"/>
        <sz val="12"/>
        <color indexed="8"/>
        <rFont val="Times New Roman"/>
        <family val="1"/>
      </rPr>
      <t>2</t>
    </r>
  </si>
  <si>
    <r>
      <t>CH</t>
    </r>
    <r>
      <rPr>
        <vertAlign val="subscript"/>
        <sz val="12"/>
        <color indexed="8"/>
        <rFont val="Times New Roman"/>
        <family val="1"/>
      </rPr>
      <t>2</t>
    </r>
    <r>
      <rPr>
        <sz val="12"/>
        <color indexed="8"/>
        <rFont val="Times New Roman"/>
        <family val="1"/>
      </rPr>
      <t>FOCH</t>
    </r>
    <r>
      <rPr>
        <vertAlign val="subscript"/>
        <sz val="12"/>
        <color indexed="8"/>
        <rFont val="Times New Roman"/>
        <family val="1"/>
      </rPr>
      <t>2</t>
    </r>
    <r>
      <rPr>
        <sz val="12"/>
        <color indexed="8"/>
        <rFont val="Times New Roman"/>
        <family val="1"/>
      </rPr>
      <t>F</t>
    </r>
  </si>
  <si>
    <r>
      <t>CH</t>
    </r>
    <r>
      <rPr>
        <vertAlign val="subscript"/>
        <sz val="12"/>
        <color indexed="8"/>
        <rFont val="Times New Roman"/>
        <family val="1"/>
      </rPr>
      <t>3</t>
    </r>
    <r>
      <rPr>
        <sz val="12"/>
        <color indexed="8"/>
        <rFont val="Times New Roman"/>
        <family val="1"/>
      </rPr>
      <t>OCH</t>
    </r>
    <r>
      <rPr>
        <vertAlign val="subscript"/>
        <sz val="12"/>
        <color indexed="8"/>
        <rFont val="Times New Roman"/>
        <family val="1"/>
      </rPr>
      <t>2</t>
    </r>
    <r>
      <rPr>
        <sz val="12"/>
        <color indexed="8"/>
        <rFont val="Times New Roman"/>
        <family val="1"/>
      </rPr>
      <t>F</t>
    </r>
  </si>
  <si>
    <r>
      <t>CHF</t>
    </r>
    <r>
      <rPr>
        <vertAlign val="subscript"/>
        <sz val="11"/>
        <color indexed="8"/>
        <rFont val="Times New Roman"/>
        <family val="1"/>
      </rPr>
      <t>2</t>
    </r>
    <r>
      <rPr>
        <sz val="11"/>
        <color indexed="8"/>
        <rFont val="Times New Roman"/>
        <family val="1"/>
      </rPr>
      <t>OCF</t>
    </r>
    <r>
      <rPr>
        <vertAlign val="subscript"/>
        <sz val="11"/>
        <color indexed="8"/>
        <rFont val="Times New Roman"/>
        <family val="1"/>
      </rPr>
      <t>2</t>
    </r>
    <r>
      <rPr>
        <sz val="11"/>
        <color indexed="8"/>
        <rFont val="Times New Roman"/>
        <family val="1"/>
      </rPr>
      <t>CHFCl</t>
    </r>
  </si>
  <si>
    <r>
      <t>CHF</t>
    </r>
    <r>
      <rPr>
        <vertAlign val="subscript"/>
        <sz val="11"/>
        <color indexed="8"/>
        <rFont val="Times New Roman"/>
        <family val="1"/>
      </rPr>
      <t>2</t>
    </r>
    <r>
      <rPr>
        <sz val="11"/>
        <color indexed="8"/>
        <rFont val="Times New Roman"/>
        <family val="1"/>
      </rPr>
      <t>OCHClCF</t>
    </r>
    <r>
      <rPr>
        <vertAlign val="subscript"/>
        <sz val="11"/>
        <color indexed="8"/>
        <rFont val="Times New Roman"/>
        <family val="1"/>
      </rPr>
      <t>3</t>
    </r>
  </si>
  <si>
    <r>
      <t>CHF</t>
    </r>
    <r>
      <rPr>
        <vertAlign val="subscript"/>
        <sz val="11"/>
        <color indexed="8"/>
        <rFont val="Times New Roman"/>
        <family val="1"/>
      </rPr>
      <t>2</t>
    </r>
    <r>
      <rPr>
        <sz val="11"/>
        <color indexed="8"/>
        <rFont val="Times New Roman"/>
        <family val="1"/>
      </rPr>
      <t>OCF</t>
    </r>
    <r>
      <rPr>
        <vertAlign val="subscript"/>
        <sz val="11"/>
        <color indexed="8"/>
        <rFont val="Times New Roman"/>
        <family val="1"/>
      </rPr>
      <t>3</t>
    </r>
    <r>
      <rPr>
        <sz val="11"/>
        <color indexed="8"/>
        <rFont val="Times New Roman"/>
        <family val="1"/>
      </rPr>
      <t xml:space="preserve">  </t>
    </r>
  </si>
  <si>
    <r>
      <t>CHF</t>
    </r>
    <r>
      <rPr>
        <vertAlign val="subscript"/>
        <sz val="11"/>
        <color indexed="8"/>
        <rFont val="Times New Roman"/>
        <family val="1"/>
      </rPr>
      <t>2</t>
    </r>
    <r>
      <rPr>
        <sz val="11"/>
        <color indexed="8"/>
        <rFont val="Times New Roman"/>
        <family val="1"/>
      </rPr>
      <t>OCHF</t>
    </r>
    <r>
      <rPr>
        <vertAlign val="subscript"/>
        <sz val="11"/>
        <color indexed="8"/>
        <rFont val="Times New Roman"/>
        <family val="1"/>
      </rPr>
      <t xml:space="preserve">2 </t>
    </r>
    <r>
      <rPr>
        <sz val="11"/>
        <color indexed="8"/>
        <rFont val="Times New Roman"/>
        <family val="1"/>
      </rPr>
      <t xml:space="preserve"> </t>
    </r>
  </si>
  <si>
    <r>
      <t>CH</t>
    </r>
    <r>
      <rPr>
        <vertAlign val="subscript"/>
        <sz val="12"/>
        <color indexed="8"/>
        <rFont val="Times New Roman"/>
        <family val="1"/>
      </rPr>
      <t>3</t>
    </r>
    <r>
      <rPr>
        <sz val="12"/>
        <color indexed="8"/>
        <rFont val="Times New Roman"/>
        <family val="1"/>
      </rPr>
      <t>OCF</t>
    </r>
    <r>
      <rPr>
        <vertAlign val="subscript"/>
        <sz val="12"/>
        <color indexed="8"/>
        <rFont val="Times New Roman"/>
        <family val="1"/>
      </rPr>
      <t>3</t>
    </r>
  </si>
  <si>
    <r>
      <t>CF</t>
    </r>
    <r>
      <rPr>
        <vertAlign val="subscript"/>
        <sz val="11"/>
        <color indexed="8"/>
        <rFont val="Times New Roman"/>
        <family val="1"/>
      </rPr>
      <t>3</t>
    </r>
    <r>
      <rPr>
        <sz val="11"/>
        <color indexed="8"/>
        <rFont val="Times New Roman"/>
        <family val="1"/>
      </rPr>
      <t>CHFOCF</t>
    </r>
    <r>
      <rPr>
        <vertAlign val="subscript"/>
        <sz val="11"/>
        <color indexed="8"/>
        <rFont val="Times New Roman"/>
        <family val="1"/>
      </rPr>
      <t>3</t>
    </r>
    <r>
      <rPr>
        <sz val="11"/>
        <color indexed="8"/>
        <rFont val="Times New Roman"/>
        <family val="1"/>
      </rPr>
      <t xml:space="preserve">  </t>
    </r>
  </si>
  <si>
    <r>
      <t>CHF</t>
    </r>
    <r>
      <rPr>
        <vertAlign val="subscript"/>
        <sz val="11"/>
        <color indexed="8"/>
        <rFont val="Times New Roman"/>
        <family val="1"/>
      </rPr>
      <t>2</t>
    </r>
    <r>
      <rPr>
        <sz val="11"/>
        <color indexed="8"/>
        <rFont val="Times New Roman"/>
        <family val="1"/>
      </rPr>
      <t>OCF</t>
    </r>
    <r>
      <rPr>
        <vertAlign val="subscript"/>
        <sz val="11"/>
        <color indexed="8"/>
        <rFont val="Times New Roman"/>
        <family val="1"/>
      </rPr>
      <t>2</t>
    </r>
    <r>
      <rPr>
        <sz val="11"/>
        <color indexed="8"/>
        <rFont val="Times New Roman"/>
        <family val="1"/>
      </rPr>
      <t>CHF</t>
    </r>
    <r>
      <rPr>
        <vertAlign val="subscript"/>
        <sz val="11"/>
        <color indexed="8"/>
        <rFont val="Times New Roman"/>
        <family val="1"/>
      </rPr>
      <t>2</t>
    </r>
  </si>
  <si>
    <r>
      <t>CHF</t>
    </r>
    <r>
      <rPr>
        <vertAlign val="subscript"/>
        <sz val="11"/>
        <color indexed="8"/>
        <rFont val="Times New Roman"/>
        <family val="1"/>
      </rPr>
      <t>2</t>
    </r>
    <r>
      <rPr>
        <sz val="11"/>
        <color indexed="8"/>
        <rFont val="Times New Roman"/>
        <family val="1"/>
      </rPr>
      <t>OCF</t>
    </r>
    <r>
      <rPr>
        <vertAlign val="subscript"/>
        <sz val="11"/>
        <color indexed="8"/>
        <rFont val="Times New Roman"/>
        <family val="1"/>
      </rPr>
      <t>2</t>
    </r>
    <r>
      <rPr>
        <sz val="11"/>
        <color indexed="8"/>
        <rFont val="Times New Roman"/>
        <family val="1"/>
      </rPr>
      <t>OCHF</t>
    </r>
    <r>
      <rPr>
        <vertAlign val="subscript"/>
        <sz val="11"/>
        <color indexed="8"/>
        <rFont val="Times New Roman"/>
        <family val="1"/>
      </rPr>
      <t>2</t>
    </r>
    <r>
      <rPr>
        <sz val="11"/>
        <color indexed="8"/>
        <rFont val="Times New Roman"/>
        <family val="1"/>
      </rPr>
      <t xml:space="preserve">  </t>
    </r>
  </si>
  <si>
    <r>
      <t>CHF</t>
    </r>
    <r>
      <rPr>
        <vertAlign val="subscript"/>
        <sz val="11"/>
        <color indexed="8"/>
        <rFont val="Times New Roman"/>
        <family val="1"/>
      </rPr>
      <t>2</t>
    </r>
    <r>
      <rPr>
        <sz val="11"/>
        <color indexed="8"/>
        <rFont val="Times New Roman"/>
        <family val="1"/>
      </rPr>
      <t>OCHFCF</t>
    </r>
    <r>
      <rPr>
        <vertAlign val="subscript"/>
        <sz val="11"/>
        <color indexed="8"/>
        <rFont val="Times New Roman"/>
        <family val="1"/>
      </rPr>
      <t>3</t>
    </r>
  </si>
  <si>
    <r>
      <t>CF</t>
    </r>
    <r>
      <rPr>
        <vertAlign val="subscript"/>
        <sz val="11"/>
        <color indexed="8"/>
        <rFont val="Times New Roman"/>
        <family val="1"/>
      </rPr>
      <t>3</t>
    </r>
    <r>
      <rPr>
        <sz val="11"/>
        <color indexed="8"/>
        <rFont val="Times New Roman"/>
        <family val="1"/>
      </rPr>
      <t>CH</t>
    </r>
    <r>
      <rPr>
        <vertAlign val="subscript"/>
        <sz val="11"/>
        <color indexed="8"/>
        <rFont val="Times New Roman"/>
        <family val="1"/>
      </rPr>
      <t>2</t>
    </r>
    <r>
      <rPr>
        <sz val="11"/>
        <color indexed="8"/>
        <rFont val="Times New Roman"/>
        <family val="1"/>
      </rPr>
      <t>OCF</t>
    </r>
    <r>
      <rPr>
        <vertAlign val="subscript"/>
        <sz val="11"/>
        <color indexed="8"/>
        <rFont val="Times New Roman"/>
        <family val="1"/>
      </rPr>
      <t>3</t>
    </r>
  </si>
  <si>
    <r>
      <t>CH</t>
    </r>
    <r>
      <rPr>
        <vertAlign val="subscript"/>
        <sz val="12"/>
        <color indexed="8"/>
        <rFont val="Times New Roman"/>
        <family val="1"/>
      </rPr>
      <t>3</t>
    </r>
    <r>
      <rPr>
        <sz val="12"/>
        <color indexed="8"/>
        <rFont val="Times New Roman"/>
        <family val="1"/>
      </rPr>
      <t>OCF</t>
    </r>
    <r>
      <rPr>
        <vertAlign val="subscript"/>
        <sz val="12"/>
        <color indexed="8"/>
        <rFont val="Times New Roman"/>
        <family val="1"/>
      </rPr>
      <t>2</t>
    </r>
    <r>
      <rPr>
        <sz val="12"/>
        <color indexed="8"/>
        <rFont val="Times New Roman"/>
        <family val="1"/>
      </rPr>
      <t>CF</t>
    </r>
    <r>
      <rPr>
        <vertAlign val="subscript"/>
        <sz val="12"/>
        <color indexed="8"/>
        <rFont val="Times New Roman"/>
        <family val="1"/>
      </rPr>
      <t>3</t>
    </r>
  </si>
  <si>
    <r>
      <t>CHF</t>
    </r>
    <r>
      <rPr>
        <vertAlign val="subscript"/>
        <sz val="12"/>
        <color indexed="8"/>
        <rFont val="Times New Roman"/>
        <family val="1"/>
      </rPr>
      <t>2</t>
    </r>
    <r>
      <rPr>
        <sz val="12"/>
        <color indexed="8"/>
        <rFont val="Times New Roman"/>
        <family val="1"/>
      </rPr>
      <t>CH</t>
    </r>
    <r>
      <rPr>
        <vertAlign val="subscript"/>
        <sz val="12"/>
        <color indexed="8"/>
        <rFont val="Times New Roman"/>
        <family val="1"/>
      </rPr>
      <t>2</t>
    </r>
    <r>
      <rPr>
        <sz val="12"/>
        <color indexed="8"/>
        <rFont val="Times New Roman"/>
        <family val="1"/>
      </rPr>
      <t>OCF</t>
    </r>
    <r>
      <rPr>
        <vertAlign val="subscript"/>
        <sz val="12"/>
        <color indexed="8"/>
        <rFont val="Times New Roman"/>
        <family val="1"/>
      </rPr>
      <t>3</t>
    </r>
  </si>
  <si>
    <r>
      <t>CHF</t>
    </r>
    <r>
      <rPr>
        <vertAlign val="subscript"/>
        <sz val="12"/>
        <color indexed="8"/>
        <rFont val="Times New Roman"/>
        <family val="1"/>
      </rPr>
      <t>2</t>
    </r>
    <r>
      <rPr>
        <sz val="12"/>
        <color indexed="8"/>
        <rFont val="Times New Roman"/>
        <family val="1"/>
      </rPr>
      <t>OCH</t>
    </r>
    <r>
      <rPr>
        <vertAlign val="subscript"/>
        <sz val="12"/>
        <color indexed="8"/>
        <rFont val="Times New Roman"/>
        <family val="1"/>
      </rPr>
      <t>2</t>
    </r>
    <r>
      <rPr>
        <sz val="12"/>
        <color indexed="8"/>
        <rFont val="Times New Roman"/>
        <family val="1"/>
      </rPr>
      <t>CF</t>
    </r>
    <r>
      <rPr>
        <vertAlign val="subscript"/>
        <sz val="12"/>
        <color indexed="8"/>
        <rFont val="Times New Roman"/>
        <family val="1"/>
      </rPr>
      <t>3</t>
    </r>
  </si>
  <si>
    <r>
      <t>CH</t>
    </r>
    <r>
      <rPr>
        <vertAlign val="subscript"/>
        <sz val="12"/>
        <color indexed="8"/>
        <rFont val="Times New Roman"/>
        <family val="1"/>
      </rPr>
      <t>3</t>
    </r>
    <r>
      <rPr>
        <sz val="12"/>
        <color indexed="8"/>
        <rFont val="Times New Roman"/>
        <family val="1"/>
      </rPr>
      <t>OCF</t>
    </r>
    <r>
      <rPr>
        <vertAlign val="subscript"/>
        <sz val="12"/>
        <color indexed="8"/>
        <rFont val="Times New Roman"/>
        <family val="1"/>
      </rPr>
      <t>2</t>
    </r>
    <r>
      <rPr>
        <sz val="12"/>
        <color indexed="8"/>
        <rFont val="Times New Roman"/>
        <family val="1"/>
      </rPr>
      <t>CHF</t>
    </r>
    <r>
      <rPr>
        <vertAlign val="subscript"/>
        <sz val="12"/>
        <color indexed="8"/>
        <rFont val="Times New Roman"/>
        <family val="1"/>
      </rPr>
      <t>2</t>
    </r>
  </si>
  <si>
    <r>
      <t>CF</t>
    </r>
    <r>
      <rPr>
        <vertAlign val="subscript"/>
        <sz val="12"/>
        <color indexed="8"/>
        <rFont val="Times New Roman"/>
        <family val="1"/>
      </rPr>
      <t>3</t>
    </r>
    <r>
      <rPr>
        <sz val="12"/>
        <color indexed="8"/>
        <rFont val="Times New Roman"/>
        <family val="1"/>
      </rPr>
      <t>CH</t>
    </r>
    <r>
      <rPr>
        <vertAlign val="subscript"/>
        <sz val="12"/>
        <color indexed="8"/>
        <rFont val="Times New Roman"/>
        <family val="1"/>
      </rPr>
      <t>2</t>
    </r>
    <r>
      <rPr>
        <sz val="12"/>
        <color indexed="8"/>
        <rFont val="Times New Roman"/>
        <family val="1"/>
      </rPr>
      <t>OCH</t>
    </r>
    <r>
      <rPr>
        <vertAlign val="subscript"/>
        <sz val="12"/>
        <color indexed="8"/>
        <rFont val="Times New Roman"/>
        <family val="1"/>
      </rPr>
      <t>3</t>
    </r>
  </si>
  <si>
    <r>
      <t>CF</t>
    </r>
    <r>
      <rPr>
        <vertAlign val="subscript"/>
        <sz val="12"/>
        <color indexed="8"/>
        <rFont val="Times New Roman"/>
        <family val="1"/>
      </rPr>
      <t>3</t>
    </r>
    <r>
      <rPr>
        <sz val="12"/>
        <color indexed="8"/>
        <rFont val="Times New Roman"/>
        <family val="1"/>
      </rPr>
      <t>OCH</t>
    </r>
    <r>
      <rPr>
        <vertAlign val="subscript"/>
        <sz val="12"/>
        <color indexed="8"/>
        <rFont val="Times New Roman"/>
        <family val="1"/>
      </rPr>
      <t>2</t>
    </r>
    <r>
      <rPr>
        <sz val="12"/>
        <color indexed="8"/>
        <rFont val="Times New Roman"/>
        <family val="1"/>
      </rPr>
      <t>CH</t>
    </r>
    <r>
      <rPr>
        <vertAlign val="subscript"/>
        <sz val="12"/>
        <color indexed="8"/>
        <rFont val="Times New Roman"/>
        <family val="1"/>
      </rPr>
      <t>3</t>
    </r>
  </si>
  <si>
    <r>
      <t>CF</t>
    </r>
    <r>
      <rPr>
        <vertAlign val="subscript"/>
        <sz val="11"/>
        <color indexed="8"/>
        <rFont val="Times New Roman"/>
        <family val="1"/>
      </rPr>
      <t>3</t>
    </r>
    <r>
      <rPr>
        <sz val="11"/>
        <color indexed="8"/>
        <rFont val="Times New Roman"/>
        <family val="1"/>
      </rPr>
      <t>CF</t>
    </r>
    <r>
      <rPr>
        <vertAlign val="subscript"/>
        <sz val="11"/>
        <color indexed="8"/>
        <rFont val="Times New Roman"/>
        <family val="1"/>
      </rPr>
      <t>2</t>
    </r>
    <r>
      <rPr>
        <sz val="11"/>
        <color indexed="8"/>
        <rFont val="Times New Roman"/>
        <family val="1"/>
      </rPr>
      <t>OCF</t>
    </r>
    <r>
      <rPr>
        <vertAlign val="subscript"/>
        <sz val="11"/>
        <color indexed="8"/>
        <rFont val="Times New Roman"/>
        <family val="1"/>
      </rPr>
      <t>2</t>
    </r>
    <r>
      <rPr>
        <sz val="11"/>
        <color indexed="8"/>
        <rFont val="Times New Roman"/>
        <family val="1"/>
      </rPr>
      <t>CHF</t>
    </r>
    <r>
      <rPr>
        <vertAlign val="subscript"/>
        <sz val="11"/>
        <color indexed="8"/>
        <rFont val="Times New Roman"/>
        <family val="1"/>
      </rPr>
      <t xml:space="preserve">2 </t>
    </r>
    <r>
      <rPr>
        <sz val="11"/>
        <color indexed="8"/>
        <rFont val="Times New Roman"/>
        <family val="1"/>
      </rPr>
      <t xml:space="preserve"> </t>
    </r>
  </si>
  <si>
    <r>
      <t>CF</t>
    </r>
    <r>
      <rPr>
        <vertAlign val="subscript"/>
        <sz val="11"/>
        <color indexed="8"/>
        <rFont val="Times New Roman"/>
        <family val="1"/>
      </rPr>
      <t>3</t>
    </r>
    <r>
      <rPr>
        <sz val="11"/>
        <color indexed="8"/>
        <rFont val="Times New Roman"/>
        <family val="1"/>
      </rPr>
      <t>CFHCF</t>
    </r>
    <r>
      <rPr>
        <vertAlign val="subscript"/>
        <sz val="11"/>
        <color indexed="8"/>
        <rFont val="Times New Roman"/>
        <family val="1"/>
      </rPr>
      <t>2</t>
    </r>
    <r>
      <rPr>
        <sz val="11"/>
        <color indexed="8"/>
        <rFont val="Times New Roman"/>
        <family val="1"/>
      </rPr>
      <t>OCF</t>
    </r>
    <r>
      <rPr>
        <vertAlign val="subscript"/>
        <sz val="11"/>
        <color indexed="8"/>
        <rFont val="Times New Roman"/>
        <family val="1"/>
      </rPr>
      <t>3</t>
    </r>
  </si>
  <si>
    <r>
      <t>CF</t>
    </r>
    <r>
      <rPr>
        <vertAlign val="subscript"/>
        <sz val="11"/>
        <color indexed="8"/>
        <rFont val="Times New Roman"/>
        <family val="1"/>
      </rPr>
      <t>3</t>
    </r>
    <r>
      <rPr>
        <sz val="11"/>
        <color indexed="8"/>
        <rFont val="Times New Roman"/>
        <family val="1"/>
      </rPr>
      <t>CF</t>
    </r>
    <r>
      <rPr>
        <vertAlign val="subscript"/>
        <sz val="11"/>
        <color indexed="8"/>
        <rFont val="Times New Roman"/>
        <family val="1"/>
      </rPr>
      <t>2</t>
    </r>
    <r>
      <rPr>
        <sz val="11"/>
        <color indexed="8"/>
        <rFont val="Times New Roman"/>
        <family val="1"/>
      </rPr>
      <t>OCH</t>
    </r>
    <r>
      <rPr>
        <vertAlign val="subscript"/>
        <sz val="11"/>
        <color indexed="8"/>
        <rFont val="Times New Roman"/>
        <family val="1"/>
      </rPr>
      <t>2</t>
    </r>
    <r>
      <rPr>
        <sz val="11"/>
        <color indexed="8"/>
        <rFont val="Times New Roman"/>
        <family val="1"/>
      </rPr>
      <t>CF</t>
    </r>
    <r>
      <rPr>
        <vertAlign val="subscript"/>
        <sz val="11"/>
        <color indexed="8"/>
        <rFont val="Times New Roman"/>
        <family val="1"/>
      </rPr>
      <t>3</t>
    </r>
  </si>
  <si>
    <r>
      <rPr>
        <b/>
        <sz val="9"/>
        <color indexed="8"/>
        <rFont val="Times New Roman"/>
        <family val="1"/>
      </rPr>
      <t>Applicability Tool Disclaimer</t>
    </r>
    <r>
      <rPr>
        <sz val="9"/>
        <color indexed="8"/>
        <rFont val="Times New Roman"/>
        <family val="1"/>
      </rPr>
      <t xml:space="preserve">
The content provided in the applicability tool is intended solely as compliance assistance for potential reporters to aid in assessing whether they are required to report under the Greenhouse Gas Mandatory Reporting Rule. Any variation between the rule and the information provided in this tool is unintentional, and, in the case of such variations, the requirements of the rule govern. The applicability tool and its contents do not constitute rulemaking or a decision by EPA and may not be relied upon to create a substantive or procedural right or benefit enforceable by law, or in equity, by any person. While this tool is designed to help potential reporters comply with the rule, compliance with all Federal, State, and Local laws and regulations remains the sole responsibility of each facility owner or operator subject to those laws and regulations. Use of this tool does not constitute an assessment by EPA of the applicability of the rule to any particular facility. In any particular case, EPA will make its assessment by applying the law and regulations to the specific facts of the case. No information entered by the user is maintained by EPA, and any results generated by the applicability tool, along with additional information entered by the user, do not constitute a submission for purposes of compliance with the rule.
</t>
    </r>
  </si>
  <si>
    <r>
      <rPr>
        <b/>
        <u/>
        <sz val="16"/>
        <color indexed="8"/>
        <rFont val="Times New Roman"/>
        <family val="1"/>
      </rPr>
      <t>Instructions:</t>
    </r>
    <r>
      <rPr>
        <u/>
        <sz val="14"/>
        <color indexed="8"/>
        <rFont val="Times New Roman"/>
        <family val="1"/>
      </rPr>
      <t xml:space="preserve">
</t>
    </r>
    <r>
      <rPr>
        <sz val="14"/>
        <color indexed="8"/>
        <rFont val="Times New Roman"/>
        <family val="1"/>
      </rPr>
      <t xml:space="preserve">
1. Enter your company name and the year in which the destruction occurred.
2. Find each GHG that you destroy in the table below. The fluorinated GHGs are sorted by 
    fluorinated GHG group, except (i) saturated HFCs and saturated HFEs are listed in order 
    of their ASHRAE numerical designations, (ii) some common blends are shown on page 
    1, and (iii) some common heat transfer fluids can be found on pages 5 and 6.
    a. If you cannot find the blend that you destroy, find each component of the blend.
    b. If you cannot find the fluorinated GHG that you destroy, go to page 7 at the bottom 
        of this spreadsheet, enter the name of the compound, and select the fluorinated GHG 
        group of which the compound is a member. 
3. In the row for each GHG, fill in the mass that you destroyed during the year.  For 
    unlisted blends, fill in the mass of each component of the blend that you destroyed 
    during the year.
4. You may enter the mass in pounds, short tons, kilograms, metric tons, or any 
    combination of these units.  Just make sure that you enter the units in the correct 
    column D, E, F or G.   
5. The total annual destroyed amount in metric tons CO2e is presented in the box directly 
    below (cell B6).</t>
    </r>
  </si>
  <si>
    <r>
      <rPr>
        <b/>
        <u/>
        <sz val="16"/>
        <rFont val="Times New Roman"/>
        <family val="1"/>
      </rPr>
      <t>Use this calculator if:</t>
    </r>
    <r>
      <rPr>
        <b/>
        <sz val="14"/>
        <rFont val="Times New Roman"/>
        <family val="1"/>
      </rPr>
      <t xml:space="preserve">
</t>
    </r>
    <r>
      <rPr>
        <sz val="14"/>
        <rFont val="Times New Roman"/>
        <family val="1"/>
      </rPr>
      <t xml:space="preserve">
 • You destroy fluorinated GHGs and/or fluorinated heat transfer fluids (HTFs) in 2018 or later; and
 • You are </t>
    </r>
    <r>
      <rPr>
        <u/>
        <sz val="14"/>
        <rFont val="Times New Roman"/>
        <family val="1"/>
      </rPr>
      <t>not</t>
    </r>
    <r>
      <rPr>
        <sz val="14"/>
        <rFont val="Times New Roman"/>
        <family val="1"/>
      </rPr>
      <t xml:space="preserve"> required to report your production or imports of industrial GHGs under subpart OO. (</t>
    </r>
    <r>
      <rPr>
        <b/>
        <sz val="14"/>
        <rFont val="Times New Roman"/>
        <family val="1"/>
      </rPr>
      <t>If you are required to report your production or imports under subpart OO, you must also report your destruction of fluorinated GHGs and/or fluorinated HTFs regardless of the quantities you destroy.</t>
    </r>
    <r>
      <rPr>
        <sz val="14"/>
        <rFont val="Times New Roman"/>
        <family val="1"/>
      </rPr>
      <t xml:space="preserve">)
Note: For purposes of subpart OO, "destruction" does </t>
    </r>
    <r>
      <rPr>
        <u/>
        <sz val="14"/>
        <rFont val="Times New Roman"/>
        <family val="1"/>
      </rPr>
      <t>not</t>
    </r>
    <r>
      <rPr>
        <sz val="14"/>
        <rFont val="Times New Roman"/>
        <family val="1"/>
      </rPr>
      <t xml:space="preserve"> include the dissociation of fluorinated GHGs that occurs during etch or chamber cleaning processes or during use of abatement systems that treat the fluorinated GHGs vented from such processes at electronics manufacturing facilities. Similarly, "destruction" does </t>
    </r>
    <r>
      <rPr>
        <u/>
        <sz val="14"/>
        <rFont val="Times New Roman"/>
        <family val="1"/>
      </rPr>
      <t>not</t>
    </r>
    <r>
      <rPr>
        <sz val="14"/>
        <rFont val="Times New Roman"/>
        <family val="1"/>
      </rPr>
      <t xml:space="preserve"> include the destruction of HFC-23, which is required to be reported under subpart O.
</t>
    </r>
    <r>
      <rPr>
        <b/>
        <sz val="14"/>
        <rFont val="Times New Roman"/>
        <family val="1"/>
      </rPr>
      <t xml:space="preserve"> • If your facility meets the requirements above, you are required to report the quantities of fluorinated GHGs and HTFs that you destroy if you destroy 25,000 metric tons CO2e or more of all fluorinated GHGs and HTFs combined. You must report the quantities you destroy not only for the year(s) during which these quantities equal or exceed 25,000 metric tons CO2e but also for at least the following three years (see 40 CFR 98.2(i)). You must report the quantities you destroy during 2018 by April 1, 2019.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</si>
</sst>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_(* #,##0.0_);_(* \(#,##0.0\);_(* &quot;-&quot;??_);_(@_)"/>
  </numFmts>
  <fonts count="48" x14ac:knownFonts="1">
    <font>
      <sz val="11"/>
      <color theme="1"/>
      <name val="Calibri"/>
      <family val="2"/>
      <scheme val="minor"/>
    </font>
    <font>
      <sz val="11"/>
      <color theme="1"/>
      <name val="Calibri"/>
      <family val="2"/>
      <scheme val="minor"/>
    </font>
    <font>
      <b/>
      <sz val="14"/>
      <color theme="1"/>
      <name val="Times New Roman"/>
      <family val="1"/>
    </font>
    <font>
      <sz val="11"/>
      <color theme="1"/>
      <name val="Times New Roman"/>
      <family val="1"/>
    </font>
    <font>
      <vertAlign val="subscript"/>
      <sz val="11"/>
      <color indexed="8"/>
      <name val="Times New Roman"/>
      <family val="1"/>
    </font>
    <font>
      <sz val="11"/>
      <color indexed="8"/>
      <name val="Times New Roman"/>
      <family val="1"/>
    </font>
    <font>
      <b/>
      <sz val="10"/>
      <name val="Times New Roman"/>
      <family val="1"/>
    </font>
    <font>
      <b/>
      <sz val="11"/>
      <color theme="1"/>
      <name val="Times New Roman"/>
      <family val="1"/>
    </font>
    <font>
      <sz val="11"/>
      <name val="Times New Roman"/>
      <family val="1"/>
    </font>
    <font>
      <vertAlign val="subscript"/>
      <sz val="12"/>
      <color indexed="8"/>
      <name val="Times New Roman"/>
      <family val="1"/>
    </font>
    <font>
      <sz val="12"/>
      <color indexed="8"/>
      <name val="Times New Roman"/>
      <family val="1"/>
    </font>
    <font>
      <sz val="10"/>
      <name val="Times New Roman"/>
      <family val="1"/>
    </font>
    <font>
      <u/>
      <sz val="9.35"/>
      <color theme="10"/>
      <name val="Calibri"/>
      <family val="2"/>
    </font>
    <font>
      <u/>
      <sz val="11"/>
      <color theme="10"/>
      <name val="Times New Roman"/>
      <family val="1"/>
    </font>
    <font>
      <sz val="8"/>
      <name val="Times New Roman"/>
      <family val="1"/>
    </font>
    <font>
      <sz val="12"/>
      <color theme="1"/>
      <name val="Times New Roman"/>
      <family val="1"/>
    </font>
    <font>
      <b/>
      <sz val="12"/>
      <color indexed="8"/>
      <name val="Times New Roman"/>
      <family val="1"/>
    </font>
    <font>
      <sz val="10"/>
      <color theme="1"/>
      <name val="Times New Roman"/>
      <family val="1"/>
    </font>
    <font>
      <b/>
      <sz val="10"/>
      <color indexed="8"/>
      <name val="Times New Roman"/>
      <family val="1"/>
    </font>
    <font>
      <sz val="10"/>
      <color indexed="8"/>
      <name val="Times New Roman"/>
      <family val="1"/>
    </font>
    <font>
      <b/>
      <sz val="12"/>
      <color theme="1"/>
      <name val="Times New Roman"/>
      <family val="1"/>
    </font>
    <font>
      <b/>
      <vertAlign val="superscript"/>
      <sz val="12"/>
      <color indexed="8"/>
      <name val="Times New Roman"/>
      <family val="1"/>
    </font>
    <font>
      <sz val="14"/>
      <color indexed="8"/>
      <name val="Times New Roman"/>
      <family val="1"/>
    </font>
    <font>
      <u/>
      <sz val="14"/>
      <color indexed="8"/>
      <name val="Times New Roman"/>
      <family val="1"/>
    </font>
    <font>
      <sz val="14"/>
      <color theme="1"/>
      <name val="Times New Roman"/>
      <family val="1"/>
    </font>
    <font>
      <b/>
      <sz val="16"/>
      <color theme="1"/>
      <name val="Times New Roman"/>
      <family val="1"/>
    </font>
    <font>
      <b/>
      <vertAlign val="subscript"/>
      <sz val="16"/>
      <color indexed="8"/>
      <name val="Times New Roman"/>
      <family val="1"/>
    </font>
    <font>
      <b/>
      <sz val="16"/>
      <color indexed="8"/>
      <name val="Times New Roman"/>
      <family val="1"/>
    </font>
    <font>
      <sz val="16"/>
      <color indexed="8"/>
      <name val="Times New Roman"/>
      <family val="1"/>
    </font>
    <font>
      <sz val="16"/>
      <color theme="1"/>
      <name val="Times New Roman"/>
      <family val="1"/>
    </font>
    <font>
      <vertAlign val="subscript"/>
      <sz val="16"/>
      <color indexed="8"/>
      <name val="Times New Roman"/>
      <family val="1"/>
    </font>
    <font>
      <u/>
      <sz val="16"/>
      <color theme="10"/>
      <name val="Times New Roman"/>
      <family val="1"/>
    </font>
    <font>
      <b/>
      <sz val="24"/>
      <color theme="1"/>
      <name val="Times New Roman"/>
      <family val="1"/>
    </font>
    <font>
      <sz val="15"/>
      <color theme="1"/>
      <name val="Times New Roman"/>
      <family val="1"/>
    </font>
    <font>
      <b/>
      <sz val="24"/>
      <name val="Times New Roman"/>
      <family val="1"/>
    </font>
    <font>
      <b/>
      <vertAlign val="subscript"/>
      <sz val="24"/>
      <name val="Times New Roman"/>
      <family val="1"/>
    </font>
    <font>
      <sz val="14"/>
      <name val="Times New Roman"/>
      <family val="1"/>
    </font>
    <font>
      <b/>
      <sz val="14"/>
      <name val="Times New Roman"/>
      <family val="1"/>
    </font>
    <font>
      <u/>
      <sz val="14"/>
      <name val="Times New Roman"/>
      <family val="1"/>
    </font>
    <font>
      <b/>
      <i/>
      <sz val="16"/>
      <name val="Times New Roman"/>
      <family val="1"/>
    </font>
    <font>
      <vertAlign val="subscript"/>
      <sz val="11"/>
      <color theme="1"/>
      <name val="Times New Roman"/>
      <family val="1"/>
    </font>
    <font>
      <u/>
      <sz val="9.35"/>
      <color theme="10"/>
      <name val="Times New Roman"/>
      <family val="1"/>
    </font>
    <font>
      <sz val="9"/>
      <color theme="1"/>
      <name val="Times New Roman"/>
      <family val="1"/>
    </font>
    <font>
      <b/>
      <sz val="9"/>
      <color indexed="8"/>
      <name val="Times New Roman"/>
      <family val="1"/>
    </font>
    <font>
      <sz val="9"/>
      <color indexed="8"/>
      <name val="Times New Roman"/>
      <family val="1"/>
    </font>
    <font>
      <b/>
      <sz val="11"/>
      <color theme="1"/>
      <name val="Calibri"/>
      <family val="2"/>
      <scheme val="minor"/>
    </font>
    <font>
      <b/>
      <u/>
      <sz val="16"/>
      <name val="Times New Roman"/>
      <family val="1"/>
    </font>
    <font>
      <b/>
      <u/>
      <sz val="16"/>
      <color indexed="8"/>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theme="0" tint="-0.249977111117893"/>
        <bgColor indexed="64"/>
      </patternFill>
    </fill>
  </fills>
  <borders count="65">
    <border>
      <left/>
      <right/>
      <top/>
      <bottom/>
      <diagonal/>
    </border>
    <border>
      <left/>
      <right/>
      <top/>
      <bottom style="thick">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312">
    <xf numFmtId="0" fontId="0" fillId="0" borderId="0" xfId="0"/>
    <xf numFmtId="0" fontId="2" fillId="0" borderId="1" xfId="0" applyFont="1" applyBorder="1"/>
    <xf numFmtId="0" fontId="3" fillId="0" borderId="1" xfId="0" applyFont="1" applyBorder="1"/>
    <xf numFmtId="0" fontId="3" fillId="0" borderId="0" xfId="0" applyFont="1"/>
    <xf numFmtId="0" fontId="7" fillId="2" borderId="3" xfId="0" applyFont="1" applyFill="1" applyBorder="1" applyAlignment="1">
      <alignment horizontal="center"/>
    </xf>
    <xf numFmtId="0" fontId="7" fillId="2" borderId="4" xfId="0" applyFont="1" applyFill="1" applyBorder="1" applyAlignment="1">
      <alignment horizontal="center" wrapText="1"/>
    </xf>
    <xf numFmtId="0" fontId="7" fillId="2" borderId="4" xfId="0" applyFont="1" applyFill="1" applyBorder="1" applyAlignment="1">
      <alignment horizontal="center"/>
    </xf>
    <xf numFmtId="0" fontId="3" fillId="0" borderId="0" xfId="0" applyFont="1" applyAlignment="1">
      <alignment wrapText="1"/>
    </xf>
    <xf numFmtId="0" fontId="7" fillId="2" borderId="5" xfId="0" applyFont="1" applyFill="1" applyBorder="1" applyAlignment="1">
      <alignment horizontal="center"/>
    </xf>
    <xf numFmtId="0" fontId="7" fillId="2" borderId="6" xfId="0" applyFont="1" applyFill="1" applyBorder="1" applyAlignment="1">
      <alignment horizontal="center" wrapText="1"/>
    </xf>
    <xf numFmtId="0" fontId="7" fillId="2" borderId="6" xfId="0" applyFont="1" applyFill="1" applyBorder="1" applyAlignment="1">
      <alignment horizontal="center"/>
    </xf>
    <xf numFmtId="0" fontId="3" fillId="0" borderId="0" xfId="0" applyFont="1" applyBorder="1"/>
    <xf numFmtId="0" fontId="6" fillId="3" borderId="7" xfId="0" applyFont="1" applyFill="1" applyBorder="1"/>
    <xf numFmtId="0" fontId="3" fillId="0" borderId="5" xfId="0" applyFont="1" applyBorder="1" applyAlignment="1">
      <alignment vertical="center"/>
    </xf>
    <xf numFmtId="0" fontId="3" fillId="0" borderId="6" xfId="0" applyFont="1" applyBorder="1" applyAlignment="1">
      <alignment vertical="center" wrapText="1"/>
    </xf>
    <xf numFmtId="0" fontId="3" fillId="0" borderId="6" xfId="0" applyFont="1" applyBorder="1" applyAlignment="1">
      <alignment vertical="center"/>
    </xf>
    <xf numFmtId="164" fontId="8" fillId="0" borderId="6" xfId="1" applyNumberFormat="1" applyFont="1" applyBorder="1" applyAlignment="1">
      <alignment horizontal="right" vertical="center" wrapText="1"/>
    </xf>
    <xf numFmtId="0" fontId="3" fillId="0" borderId="0" xfId="0" applyFont="1" applyAlignment="1">
      <alignment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wrapText="1"/>
    </xf>
    <xf numFmtId="0" fontId="3" fillId="0" borderId="9" xfId="0" applyFont="1" applyBorder="1" applyAlignment="1">
      <alignment vertical="center"/>
    </xf>
    <xf numFmtId="2" fontId="8" fillId="0" borderId="9" xfId="1" applyNumberFormat="1" applyFont="1" applyBorder="1" applyAlignment="1">
      <alignment horizontal="right" vertical="center" wrapText="1"/>
    </xf>
    <xf numFmtId="0" fontId="11" fillId="0" borderId="7" xfId="0" applyFont="1" applyBorder="1"/>
    <xf numFmtId="164" fontId="8" fillId="0" borderId="9" xfId="1" applyNumberFormat="1" applyFont="1" applyBorder="1" applyAlignment="1">
      <alignment horizontal="right" vertical="center" wrapText="1"/>
    </xf>
    <xf numFmtId="0" fontId="11" fillId="3" borderId="7" xfId="0" applyFont="1" applyFill="1" applyBorder="1"/>
    <xf numFmtId="165" fontId="8" fillId="0" borderId="9" xfId="1" applyNumberFormat="1" applyFont="1" applyBorder="1" applyAlignment="1">
      <alignment horizontal="right" vertical="center" wrapText="1"/>
    </xf>
    <xf numFmtId="0" fontId="11" fillId="0" borderId="0" xfId="0" applyFont="1" applyBorder="1"/>
    <xf numFmtId="0" fontId="6" fillId="0" borderId="7" xfId="0" applyFont="1" applyFill="1" applyBorder="1"/>
    <xf numFmtId="0" fontId="13" fillId="0" borderId="9" xfId="2" applyFont="1" applyFill="1" applyBorder="1" applyAlignment="1" applyProtection="1">
      <alignment vertical="center"/>
    </xf>
    <xf numFmtId="0" fontId="3" fillId="0" borderId="7" xfId="0" applyFont="1" applyFill="1" applyBorder="1"/>
    <xf numFmtId="164" fontId="8" fillId="0" borderId="7" xfId="1" applyNumberFormat="1" applyFont="1" applyBorder="1" applyAlignment="1">
      <alignment horizontal="right" vertical="center" wrapText="1"/>
    </xf>
    <xf numFmtId="3" fontId="3" fillId="0" borderId="7" xfId="0" applyNumberFormat="1" applyFont="1" applyFill="1" applyBorder="1"/>
    <xf numFmtId="0" fontId="3" fillId="0" borderId="5" xfId="0" applyFont="1" applyBorder="1"/>
    <xf numFmtId="0" fontId="3" fillId="0" borderId="8" xfId="0" applyFont="1" applyBorder="1" applyAlignment="1">
      <alignment vertical="center" wrapText="1"/>
    </xf>
    <xf numFmtId="0" fontId="3" fillId="0" borderId="5" xfId="0" applyFont="1" applyBorder="1" applyAlignment="1">
      <alignment vertical="center" wrapText="1"/>
    </xf>
    <xf numFmtId="0" fontId="3" fillId="0" borderId="21" xfId="0" applyFont="1" applyBorder="1" applyAlignment="1">
      <alignment vertical="center"/>
    </xf>
    <xf numFmtId="0" fontId="3" fillId="0" borderId="22" xfId="0" applyFont="1" applyBorder="1" applyAlignment="1">
      <alignment vertical="center"/>
    </xf>
    <xf numFmtId="0" fontId="2" fillId="0" borderId="23" xfId="0" applyFont="1" applyBorder="1"/>
    <xf numFmtId="0" fontId="3" fillId="0" borderId="0" xfId="0" applyFont="1" applyBorder="1" applyAlignment="1">
      <alignment vertical="center" wrapText="1"/>
    </xf>
    <xf numFmtId="164" fontId="8" fillId="0" borderId="24" xfId="1" applyNumberFormat="1" applyFont="1" applyBorder="1" applyAlignment="1">
      <alignment horizontal="right" vertical="center" wrapText="1"/>
    </xf>
    <xf numFmtId="0" fontId="20" fillId="0" borderId="23" xfId="0" applyFont="1" applyBorder="1"/>
    <xf numFmtId="0" fontId="15" fillId="0" borderId="0" xfId="0" applyFont="1" applyBorder="1" applyAlignment="1">
      <alignment vertical="center" wrapText="1"/>
    </xf>
    <xf numFmtId="0" fontId="20" fillId="0" borderId="25" xfId="0" applyFont="1" applyBorder="1" applyAlignment="1">
      <alignment vertical="center" wrapText="1"/>
    </xf>
    <xf numFmtId="0" fontId="20" fillId="0" borderId="26" xfId="0" applyFont="1" applyBorder="1" applyAlignment="1">
      <alignment horizontal="center" vertical="center" wrapText="1"/>
    </xf>
    <xf numFmtId="0" fontId="15" fillId="0" borderId="27" xfId="0" applyFont="1" applyBorder="1" applyAlignment="1">
      <alignment horizontal="left" wrapText="1"/>
    </xf>
    <xf numFmtId="3" fontId="15" fillId="0" borderId="28" xfId="0" applyNumberFormat="1" applyFont="1" applyBorder="1" applyAlignment="1">
      <alignment horizontal="right" wrapText="1"/>
    </xf>
    <xf numFmtId="0" fontId="15" fillId="0" borderId="28" xfId="0" applyFont="1" applyBorder="1" applyAlignment="1">
      <alignment horizontal="right" wrapText="1"/>
    </xf>
    <xf numFmtId="0" fontId="3" fillId="0" borderId="23" xfId="0" applyFont="1" applyBorder="1" applyAlignment="1">
      <alignment vertical="center"/>
    </xf>
    <xf numFmtId="0" fontId="3" fillId="0" borderId="23" xfId="0" applyFont="1" applyBorder="1"/>
    <xf numFmtId="0" fontId="17" fillId="0" borderId="0" xfId="0" applyFont="1" applyBorder="1" applyAlignment="1">
      <alignment vertical="top" wrapText="1"/>
    </xf>
    <xf numFmtId="0" fontId="3" fillId="0" borderId="29" xfId="0" applyFont="1" applyBorder="1" applyAlignment="1">
      <alignment vertical="center"/>
    </xf>
    <xf numFmtId="164" fontId="8" fillId="0" borderId="0" xfId="1" applyNumberFormat="1" applyFont="1" applyBorder="1" applyAlignment="1">
      <alignment horizontal="right" vertical="center" wrapText="1"/>
    </xf>
    <xf numFmtId="0" fontId="24" fillId="0" borderId="0" xfId="0" applyFont="1" applyBorder="1" applyAlignment="1">
      <alignment horizontal="left" vertical="top" wrapText="1"/>
    </xf>
    <xf numFmtId="0" fontId="3" fillId="0" borderId="0" xfId="0" applyFont="1" applyBorder="1" applyAlignment="1">
      <alignment wrapText="1"/>
    </xf>
    <xf numFmtId="0" fontId="25" fillId="0" borderId="32" xfId="0" applyFont="1" applyBorder="1" applyAlignment="1">
      <alignment horizontal="left" vertical="center" wrapText="1"/>
    </xf>
    <xf numFmtId="0" fontId="25" fillId="0" borderId="35" xfId="0" applyFont="1" applyBorder="1" applyAlignment="1">
      <alignment horizontal="left" vertical="center" wrapText="1"/>
    </xf>
    <xf numFmtId="0" fontId="25" fillId="0" borderId="36" xfId="0" applyFont="1" applyBorder="1" applyAlignment="1">
      <alignment horizontal="left" vertical="center" wrapText="1"/>
    </xf>
    <xf numFmtId="0" fontId="2" fillId="0" borderId="0" xfId="0" applyFont="1" applyBorder="1" applyAlignment="1">
      <alignment horizontal="left" wrapText="1"/>
    </xf>
    <xf numFmtId="164" fontId="24" fillId="0" borderId="0" xfId="0" applyNumberFormat="1" applyFont="1" applyBorder="1" applyAlignment="1">
      <alignment horizontal="left" wrapText="1"/>
    </xf>
    <xf numFmtId="0" fontId="24" fillId="0" borderId="0" xfId="0" applyFont="1" applyBorder="1" applyAlignment="1">
      <alignment horizontal="left" wrapText="1"/>
    </xf>
    <xf numFmtId="0" fontId="25" fillId="2" borderId="3" xfId="0" applyFont="1" applyFill="1" applyBorder="1" applyAlignment="1">
      <alignment horizontal="center" wrapText="1"/>
    </xf>
    <xf numFmtId="0" fontId="25" fillId="2" borderId="4" xfId="0" applyFont="1" applyFill="1" applyBorder="1" applyAlignment="1">
      <alignment horizontal="center" wrapText="1"/>
    </xf>
    <xf numFmtId="0" fontId="25" fillId="2" borderId="38" xfId="0" applyFont="1" applyFill="1" applyBorder="1" applyAlignment="1">
      <alignment horizontal="center" wrapText="1"/>
    </xf>
    <xf numFmtId="0" fontId="28" fillId="2" borderId="39" xfId="0" applyFont="1" applyFill="1" applyBorder="1" applyAlignment="1">
      <alignment horizontal="center" wrapText="1"/>
    </xf>
    <xf numFmtId="0" fontId="25" fillId="2" borderId="5" xfId="0" applyFont="1" applyFill="1" applyBorder="1" applyAlignment="1">
      <alignment horizontal="center" wrapText="1"/>
    </xf>
    <xf numFmtId="0" fontId="3" fillId="0" borderId="0" xfId="0" applyFont="1" applyAlignment="1">
      <alignment horizontal="center"/>
    </xf>
    <xf numFmtId="0" fontId="29" fillId="0" borderId="5" xfId="0" applyFont="1" applyBorder="1" applyAlignment="1">
      <alignment vertical="center" wrapText="1"/>
    </xf>
    <xf numFmtId="0" fontId="29" fillId="0" borderId="6" xfId="0" applyFont="1" applyBorder="1" applyAlignment="1">
      <alignment vertical="center" wrapText="1"/>
    </xf>
    <xf numFmtId="0" fontId="29" fillId="0" borderId="6" xfId="0" applyFont="1" applyBorder="1" applyAlignment="1">
      <alignment vertical="center"/>
    </xf>
    <xf numFmtId="164" fontId="24" fillId="0" borderId="7" xfId="1" applyNumberFormat="1" applyFont="1" applyFill="1" applyBorder="1" applyAlignment="1" applyProtection="1">
      <alignment vertical="center"/>
      <protection locked="0"/>
    </xf>
    <xf numFmtId="4" fontId="29" fillId="0" borderId="40" xfId="0" applyNumberFormat="1" applyFont="1" applyBorder="1" applyAlignment="1">
      <alignment vertical="center"/>
    </xf>
    <xf numFmtId="0" fontId="29" fillId="0" borderId="8" xfId="0" applyFont="1" applyBorder="1" applyAlignment="1">
      <alignment vertical="center" wrapText="1"/>
    </xf>
    <xf numFmtId="0" fontId="29" fillId="0" borderId="9" xfId="0" applyFont="1" applyBorder="1" applyAlignment="1">
      <alignment vertical="center" wrapText="1"/>
    </xf>
    <xf numFmtId="0" fontId="29" fillId="0" borderId="9" xfId="0" applyFont="1" applyBorder="1" applyAlignment="1">
      <alignment vertical="center"/>
    </xf>
    <xf numFmtId="0" fontId="31" fillId="0" borderId="9" xfId="2" applyFont="1" applyFill="1" applyBorder="1" applyAlignment="1" applyProtection="1">
      <alignment vertical="center"/>
    </xf>
    <xf numFmtId="0" fontId="29" fillId="0" borderId="8" xfId="0" applyFont="1" applyBorder="1" applyAlignment="1">
      <alignment vertical="center"/>
    </xf>
    <xf numFmtId="0" fontId="29" fillId="0" borderId="0" xfId="0" applyFont="1" applyBorder="1" applyAlignment="1">
      <alignment vertical="center" wrapText="1"/>
    </xf>
    <xf numFmtId="0" fontId="29" fillId="0" borderId="0" xfId="0" applyFont="1" applyBorder="1" applyAlignment="1">
      <alignment vertical="center"/>
    </xf>
    <xf numFmtId="164" fontId="24" fillId="0" borderId="12" xfId="1" applyNumberFormat="1" applyFont="1" applyFill="1" applyBorder="1" applyAlignment="1" applyProtection="1">
      <alignment vertical="center"/>
      <protection locked="0"/>
    </xf>
    <xf numFmtId="4" fontId="29" fillId="0" borderId="14" xfId="0" applyNumberFormat="1" applyFont="1" applyBorder="1" applyAlignment="1">
      <alignment vertical="center"/>
    </xf>
    <xf numFmtId="0" fontId="32" fillId="0" borderId="1" xfId="0" applyFont="1" applyBorder="1" applyAlignment="1">
      <alignment horizontal="left" vertical="top"/>
    </xf>
    <xf numFmtId="0" fontId="24" fillId="0" borderId="1" xfId="0" applyFont="1" applyBorder="1" applyAlignment="1">
      <alignment horizontal="left" vertical="top"/>
    </xf>
    <xf numFmtId="0" fontId="24" fillId="0" borderId="0" xfId="0" applyFont="1" applyBorder="1" applyAlignment="1">
      <alignment horizontal="left" vertical="top"/>
    </xf>
    <xf numFmtId="0" fontId="32" fillId="0" borderId="0" xfId="0" applyFont="1" applyBorder="1" applyAlignment="1">
      <alignment horizontal="left" vertical="top"/>
    </xf>
    <xf numFmtId="0" fontId="25" fillId="2" borderId="6" xfId="0" applyFont="1" applyFill="1" applyBorder="1" applyAlignment="1">
      <alignment horizontal="center" wrapText="1"/>
    </xf>
    <xf numFmtId="0" fontId="25" fillId="2" borderId="5" xfId="0" applyFont="1" applyFill="1" applyBorder="1" applyAlignment="1" applyProtection="1">
      <alignment horizontal="center" wrapText="1"/>
    </xf>
    <xf numFmtId="164" fontId="24" fillId="0" borderId="32" xfId="1" applyNumberFormat="1" applyFont="1" applyFill="1" applyBorder="1" applyAlignment="1" applyProtection="1">
      <alignment vertical="center"/>
      <protection locked="0"/>
    </xf>
    <xf numFmtId="164" fontId="24" fillId="0" borderId="33" xfId="1" applyNumberFormat="1" applyFont="1" applyFill="1" applyBorder="1" applyAlignment="1" applyProtection="1">
      <alignment vertical="center"/>
      <protection locked="0"/>
    </xf>
    <xf numFmtId="164" fontId="24" fillId="0" borderId="41" xfId="1" applyNumberFormat="1" applyFont="1" applyFill="1" applyBorder="1" applyAlignment="1" applyProtection="1">
      <alignment vertical="center"/>
      <protection locked="0"/>
    </xf>
    <xf numFmtId="164" fontId="24" fillId="0" borderId="40" xfId="1" applyNumberFormat="1" applyFont="1" applyFill="1" applyBorder="1" applyAlignment="1" applyProtection="1">
      <alignment vertical="center"/>
      <protection locked="0"/>
    </xf>
    <xf numFmtId="164" fontId="24" fillId="0" borderId="35" xfId="1" applyNumberFormat="1" applyFont="1" applyFill="1" applyBorder="1" applyAlignment="1" applyProtection="1">
      <alignment vertical="center"/>
      <protection locked="0"/>
    </xf>
    <xf numFmtId="4" fontId="29" fillId="0" borderId="7" xfId="0" applyNumberFormat="1" applyFont="1" applyBorder="1" applyAlignment="1" applyProtection="1">
      <alignment vertical="center"/>
    </xf>
    <xf numFmtId="0" fontId="25" fillId="2" borderId="10" xfId="0" applyFont="1" applyFill="1" applyBorder="1" applyAlignment="1">
      <alignment vertical="center" wrapText="1"/>
    </xf>
    <xf numFmtId="0" fontId="25" fillId="2" borderId="11" xfId="0" applyFont="1" applyFill="1" applyBorder="1" applyAlignment="1">
      <alignment vertical="center" wrapText="1"/>
    </xf>
    <xf numFmtId="0" fontId="25" fillId="2" borderId="6" xfId="0" applyFont="1" applyFill="1" applyBorder="1" applyAlignment="1">
      <alignment vertical="center" wrapText="1"/>
    </xf>
    <xf numFmtId="0" fontId="29" fillId="0" borderId="5" xfId="0" applyFont="1" applyBorder="1" applyAlignment="1">
      <alignment vertical="center"/>
    </xf>
    <xf numFmtId="0" fontId="29" fillId="0" borderId="0" xfId="0" applyFont="1"/>
    <xf numFmtId="164" fontId="24" fillId="0" borderId="20" xfId="1" applyNumberFormat="1" applyFont="1" applyFill="1" applyBorder="1" applyAlignment="1" applyProtection="1">
      <alignment vertical="center"/>
      <protection locked="0"/>
    </xf>
    <xf numFmtId="164" fontId="24" fillId="0" borderId="42" xfId="1" applyNumberFormat="1" applyFont="1" applyFill="1" applyBorder="1" applyAlignment="1" applyProtection="1">
      <alignment vertical="center"/>
      <protection locked="0"/>
    </xf>
    <xf numFmtId="4" fontId="29" fillId="0" borderId="7" xfId="0" applyNumberFormat="1" applyFont="1" applyBorder="1" applyAlignment="1">
      <alignment vertical="center"/>
    </xf>
    <xf numFmtId="0" fontId="33" fillId="0" borderId="5" xfId="0" applyFont="1" applyBorder="1"/>
    <xf numFmtId="0" fontId="33" fillId="0" borderId="9" xfId="0" applyFont="1" applyBorder="1" applyAlignment="1">
      <alignment vertical="center"/>
    </xf>
    <xf numFmtId="0" fontId="29" fillId="0" borderId="44" xfId="0" applyFont="1" applyBorder="1" applyAlignment="1">
      <alignment vertical="center" wrapText="1"/>
    </xf>
    <xf numFmtId="0" fontId="29" fillId="0" borderId="24" xfId="0" applyFont="1" applyBorder="1" applyAlignment="1">
      <alignment vertical="center" wrapText="1"/>
    </xf>
    <xf numFmtId="0" fontId="33" fillId="0" borderId="24" xfId="0" applyFont="1" applyBorder="1" applyAlignment="1">
      <alignment vertical="center"/>
    </xf>
    <xf numFmtId="4" fontId="29" fillId="0" borderId="42" xfId="0" applyNumberFormat="1" applyFont="1" applyBorder="1" applyAlignment="1">
      <alignment vertical="center"/>
    </xf>
    <xf numFmtId="164" fontId="24" fillId="0" borderId="0" xfId="1" applyNumberFormat="1" applyFont="1" applyFill="1" applyBorder="1" applyAlignment="1" applyProtection="1">
      <alignment vertical="center"/>
      <protection locked="0"/>
    </xf>
    <xf numFmtId="4" fontId="29" fillId="0" borderId="0" xfId="0" applyNumberFormat="1" applyFont="1" applyBorder="1" applyAlignment="1">
      <alignment vertical="center"/>
    </xf>
    <xf numFmtId="0" fontId="25" fillId="0" borderId="0" xfId="0" applyFont="1" applyBorder="1" applyAlignment="1">
      <alignment horizontal="left" vertical="center" wrapText="1"/>
    </xf>
    <xf numFmtId="164" fontId="25" fillId="0" borderId="0" xfId="1" applyNumberFormat="1" applyFont="1" applyFill="1" applyBorder="1" applyAlignment="1"/>
    <xf numFmtId="0" fontId="3" fillId="0" borderId="0" xfId="0" applyFont="1" applyFill="1" applyBorder="1" applyAlignment="1"/>
    <xf numFmtId="3" fontId="25" fillId="0" borderId="0" xfId="0" applyNumberFormat="1" applyFont="1" applyBorder="1" applyAlignment="1"/>
    <xf numFmtId="0" fontId="29" fillId="0" borderId="5" xfId="0" applyFont="1" applyBorder="1" applyAlignment="1" applyProtection="1">
      <alignment vertical="center" wrapText="1"/>
      <protection locked="0"/>
    </xf>
    <xf numFmtId="0" fontId="29" fillId="0" borderId="5" xfId="0" applyFont="1" applyBorder="1" applyAlignment="1" applyProtection="1">
      <alignment wrapText="1"/>
      <protection locked="0"/>
    </xf>
    <xf numFmtId="0" fontId="29" fillId="0" borderId="8" xfId="0" applyFont="1" applyBorder="1" applyAlignment="1" applyProtection="1">
      <alignment vertical="center" wrapText="1"/>
      <protection locked="0"/>
    </xf>
    <xf numFmtId="0" fontId="29" fillId="0" borderId="9" xfId="0" applyFont="1" applyBorder="1" applyAlignment="1" applyProtection="1">
      <alignment vertical="center" wrapText="1"/>
      <protection locked="0"/>
    </xf>
    <xf numFmtId="164" fontId="25" fillId="4" borderId="10" xfId="1" applyNumberFormat="1" applyFont="1" applyFill="1" applyBorder="1" applyAlignment="1"/>
    <xf numFmtId="0" fontId="3" fillId="4" borderId="11" xfId="0" applyFont="1" applyFill="1" applyBorder="1" applyAlignment="1"/>
    <xf numFmtId="3" fontId="25" fillId="0" borderId="6" xfId="0" applyNumberFormat="1" applyFont="1" applyBorder="1" applyAlignment="1"/>
    <xf numFmtId="0" fontId="15" fillId="0" borderId="0" xfId="0" applyFont="1" applyBorder="1" applyAlignment="1">
      <alignment horizontal="left" vertical="top" wrapText="1"/>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7" fillId="2" borderId="6" xfId="0" applyFont="1" applyFill="1" applyBorder="1" applyAlignment="1">
      <alignment horizontal="left" vertical="center"/>
    </xf>
    <xf numFmtId="0" fontId="29" fillId="0" borderId="24" xfId="0" applyFont="1" applyBorder="1" applyAlignment="1">
      <alignment vertical="center"/>
    </xf>
    <xf numFmtId="0" fontId="14" fillId="0" borderId="0" xfId="0" applyFont="1" applyFill="1" applyBorder="1" applyAlignment="1">
      <alignment horizontal="left" vertical="center" wrapText="1"/>
    </xf>
    <xf numFmtId="0" fontId="33" fillId="0" borderId="9" xfId="0" applyFont="1" applyBorder="1"/>
    <xf numFmtId="0" fontId="3" fillId="0" borderId="9" xfId="0" applyFont="1" applyBorder="1"/>
    <xf numFmtId="0" fontId="3" fillId="0" borderId="8" xfId="0" applyFont="1" applyFill="1" applyBorder="1" applyAlignment="1">
      <alignment vertical="center"/>
    </xf>
    <xf numFmtId="0" fontId="3" fillId="0" borderId="9" xfId="0" applyFont="1" applyFill="1" applyBorder="1" applyAlignment="1">
      <alignment vertical="center" wrapText="1"/>
    </xf>
    <xf numFmtId="0" fontId="3" fillId="0" borderId="9" xfId="0" applyFont="1" applyFill="1" applyBorder="1" applyAlignment="1">
      <alignment vertical="center"/>
    </xf>
    <xf numFmtId="0" fontId="7" fillId="2" borderId="10" xfId="0" applyFont="1" applyFill="1" applyBorder="1" applyAlignment="1">
      <alignment vertical="center"/>
    </xf>
    <xf numFmtId="0" fontId="7" fillId="2" borderId="11" xfId="0" applyFont="1" applyFill="1" applyBorder="1" applyAlignment="1">
      <alignment vertical="center"/>
    </xf>
    <xf numFmtId="0" fontId="7" fillId="2" borderId="6" xfId="0" applyFont="1" applyFill="1" applyBorder="1" applyAlignment="1">
      <alignment vertical="center"/>
    </xf>
    <xf numFmtId="4" fontId="29" fillId="0" borderId="43" xfId="0" applyNumberFormat="1" applyFont="1" applyBorder="1" applyAlignment="1" applyProtection="1">
      <alignment vertical="center"/>
    </xf>
    <xf numFmtId="0" fontId="31" fillId="0" borderId="24" xfId="2" applyFont="1" applyFill="1" applyBorder="1" applyAlignment="1" applyProtection="1">
      <alignment vertical="center"/>
    </xf>
    <xf numFmtId="4" fontId="29" fillId="0" borderId="48" xfId="0" applyNumberFormat="1" applyFont="1" applyBorder="1" applyAlignment="1">
      <alignment vertical="center"/>
    </xf>
    <xf numFmtId="164" fontId="24" fillId="0" borderId="17" xfId="1" applyNumberFormat="1" applyFont="1" applyFill="1" applyBorder="1" applyAlignment="1" applyProtection="1">
      <alignment vertical="center"/>
      <protection locked="0"/>
    </xf>
    <xf numFmtId="0" fontId="28" fillId="2" borderId="43" xfId="0" applyFont="1" applyFill="1" applyBorder="1" applyAlignment="1">
      <alignment horizontal="center" wrapText="1"/>
    </xf>
    <xf numFmtId="0" fontId="25" fillId="2" borderId="46" xfId="0" applyFont="1" applyFill="1" applyBorder="1" applyAlignment="1">
      <alignment horizontal="center" wrapText="1"/>
    </xf>
    <xf numFmtId="164" fontId="24" fillId="0" borderId="48" xfId="1" applyNumberFormat="1" applyFont="1" applyFill="1" applyBorder="1" applyAlignment="1" applyProtection="1">
      <alignment vertical="center"/>
      <protection locked="0"/>
    </xf>
    <xf numFmtId="0" fontId="29" fillId="0" borderId="10" xfId="0" applyFont="1" applyBorder="1" applyAlignment="1">
      <alignment vertical="center" wrapText="1"/>
    </xf>
    <xf numFmtId="0" fontId="33" fillId="0" borderId="6" xfId="0" applyFont="1" applyBorder="1"/>
    <xf numFmtId="0" fontId="3" fillId="0" borderId="0" xfId="0" applyFont="1" applyFill="1" applyBorder="1" applyAlignment="1">
      <alignment vertical="center"/>
    </xf>
    <xf numFmtId="0" fontId="3" fillId="0" borderId="0" xfId="0" applyFont="1" applyFill="1"/>
    <xf numFmtId="0" fontId="3" fillId="0" borderId="0" xfId="0" applyFont="1" applyFill="1" applyBorder="1"/>
    <xf numFmtId="0" fontId="3" fillId="0" borderId="0" xfId="0" applyFont="1" applyFill="1" applyAlignment="1">
      <alignment vertical="center"/>
    </xf>
    <xf numFmtId="0" fontId="3" fillId="0" borderId="24" xfId="0" applyFont="1" applyBorder="1" applyAlignment="1">
      <alignment vertical="center" wrapText="1"/>
    </xf>
    <xf numFmtId="0" fontId="3" fillId="0" borderId="24" xfId="0" applyFont="1" applyBorder="1" applyAlignment="1">
      <alignment vertical="center"/>
    </xf>
    <xf numFmtId="0" fontId="2" fillId="0" borderId="0" xfId="0" applyFont="1" applyBorder="1"/>
    <xf numFmtId="0" fontId="6" fillId="3" borderId="35" xfId="0" applyFont="1" applyFill="1" applyBorder="1"/>
    <xf numFmtId="0" fontId="6" fillId="3" borderId="60" xfId="0" applyFont="1" applyFill="1" applyBorder="1"/>
    <xf numFmtId="0" fontId="6" fillId="0" borderId="35" xfId="0" applyFont="1" applyBorder="1"/>
    <xf numFmtId="3" fontId="11" fillId="0" borderId="60" xfId="0" applyNumberFormat="1" applyFont="1" applyBorder="1"/>
    <xf numFmtId="0" fontId="6" fillId="3" borderId="35" xfId="0" quotePrefix="1" applyFont="1" applyFill="1" applyBorder="1"/>
    <xf numFmtId="0" fontId="6" fillId="0" borderId="23" xfId="0" applyFont="1" applyBorder="1"/>
    <xf numFmtId="1" fontId="11" fillId="0" borderId="24" xfId="0" applyNumberFormat="1" applyFont="1" applyBorder="1"/>
    <xf numFmtId="164" fontId="3" fillId="0" borderId="24" xfId="1" applyNumberFormat="1" applyFont="1" applyBorder="1"/>
    <xf numFmtId="0" fontId="6" fillId="0" borderId="35" xfId="0" applyFont="1" applyFill="1" applyBorder="1" applyAlignment="1">
      <alignment vertical="center" wrapText="1"/>
    </xf>
    <xf numFmtId="0" fontId="6" fillId="0" borderId="24" xfId="0" applyFont="1" applyBorder="1"/>
    <xf numFmtId="0" fontId="3" fillId="0" borderId="24" xfId="0" applyFont="1" applyBorder="1"/>
    <xf numFmtId="0" fontId="29" fillId="0" borderId="21" xfId="0" applyFont="1" applyBorder="1"/>
    <xf numFmtId="0" fontId="29" fillId="0" borderId="22" xfId="0" applyFont="1" applyBorder="1"/>
    <xf numFmtId="4" fontId="29" fillId="0" borderId="34" xfId="0" applyNumberFormat="1" applyFont="1" applyBorder="1" applyAlignment="1">
      <alignment vertical="center"/>
    </xf>
    <xf numFmtId="4" fontId="29" fillId="0" borderId="60" xfId="0" applyNumberFormat="1" applyFont="1" applyBorder="1" applyAlignment="1">
      <alignment vertical="center"/>
    </xf>
    <xf numFmtId="0" fontId="29" fillId="0" borderId="61" xfId="0" applyFont="1" applyBorder="1" applyAlignment="1">
      <alignment vertical="center" wrapText="1"/>
    </xf>
    <xf numFmtId="0" fontId="29" fillId="0" borderId="57" xfId="0" applyFont="1" applyBorder="1" applyAlignment="1">
      <alignment vertical="center" wrapText="1"/>
    </xf>
    <xf numFmtId="0" fontId="33" fillId="0" borderId="57" xfId="0" applyFont="1" applyBorder="1" applyAlignment="1">
      <alignment vertical="center"/>
    </xf>
    <xf numFmtId="4" fontId="29" fillId="0" borderId="62" xfId="0" applyNumberFormat="1" applyFont="1" applyBorder="1" applyAlignment="1">
      <alignment vertical="center"/>
    </xf>
    <xf numFmtId="0" fontId="29" fillId="0" borderId="44" xfId="0" applyFont="1" applyBorder="1" applyAlignment="1">
      <alignment vertical="center"/>
    </xf>
    <xf numFmtId="0" fontId="29" fillId="0" borderId="19" xfId="0" applyFont="1" applyBorder="1"/>
    <xf numFmtId="0" fontId="29" fillId="0" borderId="20" xfId="0" applyFont="1" applyBorder="1"/>
    <xf numFmtId="164" fontId="24" fillId="0" borderId="31" xfId="1" applyNumberFormat="1" applyFont="1" applyFill="1" applyBorder="1" applyAlignment="1" applyProtection="1">
      <alignment vertical="center"/>
      <protection locked="0"/>
    </xf>
    <xf numFmtId="0" fontId="29" fillId="0" borderId="5" xfId="0" applyFont="1" applyFill="1" applyBorder="1" applyAlignment="1">
      <alignment vertical="center"/>
    </xf>
    <xf numFmtId="0" fontId="29" fillId="0" borderId="5" xfId="0" applyFont="1" applyFill="1" applyBorder="1" applyAlignment="1">
      <alignment vertical="center" wrapText="1"/>
    </xf>
    <xf numFmtId="4" fontId="29" fillId="0" borderId="42" xfId="0" applyNumberFormat="1" applyFont="1" applyBorder="1" applyAlignment="1" applyProtection="1">
      <alignment vertical="center"/>
    </xf>
    <xf numFmtId="2" fontId="3" fillId="0" borderId="0" xfId="0" applyNumberFormat="1" applyFont="1" applyBorder="1" applyAlignment="1">
      <alignment wrapText="1"/>
    </xf>
    <xf numFmtId="2" fontId="28" fillId="2" borderId="39" xfId="0" applyNumberFormat="1" applyFont="1" applyFill="1" applyBorder="1" applyAlignment="1">
      <alignment horizontal="center" wrapText="1"/>
    </xf>
    <xf numFmtId="2" fontId="24" fillId="0" borderId="40" xfId="1" applyNumberFormat="1" applyFont="1" applyFill="1" applyBorder="1" applyAlignment="1" applyProtection="1">
      <alignment vertical="center"/>
      <protection locked="0"/>
    </xf>
    <xf numFmtId="2" fontId="24" fillId="0" borderId="7" xfId="1" applyNumberFormat="1" applyFont="1" applyFill="1" applyBorder="1" applyAlignment="1" applyProtection="1">
      <alignment vertical="center"/>
      <protection locked="0"/>
    </xf>
    <xf numFmtId="2" fontId="24" fillId="0" borderId="42" xfId="1" applyNumberFormat="1" applyFont="1" applyFill="1" applyBorder="1" applyAlignment="1" applyProtection="1">
      <alignment vertical="center"/>
      <protection locked="0"/>
    </xf>
    <xf numFmtId="2" fontId="24" fillId="0" borderId="12" xfId="1" applyNumberFormat="1" applyFont="1" applyFill="1" applyBorder="1" applyAlignment="1" applyProtection="1">
      <alignment vertical="center"/>
      <protection locked="0"/>
    </xf>
    <xf numFmtId="2" fontId="15" fillId="0" borderId="0" xfId="0" applyNumberFormat="1" applyFont="1" applyBorder="1" applyAlignment="1">
      <alignment horizontal="left" vertical="top" wrapText="1"/>
    </xf>
    <xf numFmtId="2" fontId="24" fillId="0" borderId="0" xfId="0" applyNumberFormat="1" applyFont="1" applyBorder="1" applyAlignment="1">
      <alignment horizontal="left" vertical="top"/>
    </xf>
    <xf numFmtId="2" fontId="24" fillId="0" borderId="33" xfId="1" applyNumberFormat="1" applyFont="1" applyFill="1" applyBorder="1" applyAlignment="1" applyProtection="1">
      <alignment vertical="center"/>
      <protection locked="0"/>
    </xf>
    <xf numFmtId="2" fontId="25" fillId="2" borderId="11" xfId="0" applyNumberFormat="1" applyFont="1" applyFill="1" applyBorder="1" applyAlignment="1">
      <alignment vertical="center" wrapText="1"/>
    </xf>
    <xf numFmtId="2" fontId="29" fillId="0" borderId="0" xfId="0" applyNumberFormat="1" applyFont="1"/>
    <xf numFmtId="2" fontId="28" fillId="2" borderId="43" xfId="0" applyNumberFormat="1" applyFont="1" applyFill="1" applyBorder="1" applyAlignment="1">
      <alignment horizontal="center" wrapText="1"/>
    </xf>
    <xf numFmtId="2" fontId="24" fillId="0" borderId="48" xfId="1" applyNumberFormat="1" applyFont="1" applyFill="1" applyBorder="1" applyAlignment="1" applyProtection="1">
      <alignment vertical="center"/>
      <protection locked="0"/>
    </xf>
    <xf numFmtId="2" fontId="24" fillId="0" borderId="0" xfId="1" applyNumberFormat="1" applyFont="1" applyFill="1" applyBorder="1" applyAlignment="1" applyProtection="1">
      <alignment vertical="center"/>
      <protection locked="0"/>
    </xf>
    <xf numFmtId="2" fontId="3" fillId="0" borderId="0" xfId="0" applyNumberFormat="1" applyFont="1" applyFill="1" applyBorder="1" applyAlignment="1"/>
    <xf numFmtId="2" fontId="3" fillId="4" borderId="11" xfId="0" applyNumberFormat="1" applyFont="1" applyFill="1" applyBorder="1" applyAlignment="1"/>
    <xf numFmtId="2" fontId="3" fillId="0" borderId="0" xfId="0" applyNumberFormat="1" applyFont="1"/>
    <xf numFmtId="2" fontId="3" fillId="0" borderId="0" xfId="0" applyNumberFormat="1" applyFont="1" applyAlignment="1">
      <alignment vertical="center"/>
    </xf>
    <xf numFmtId="2" fontId="3" fillId="0" borderId="0" xfId="0" applyNumberFormat="1" applyFont="1" applyBorder="1"/>
    <xf numFmtId="2" fontId="29" fillId="0" borderId="19" xfId="0" applyNumberFormat="1" applyFont="1" applyBorder="1"/>
    <xf numFmtId="164" fontId="24" fillId="0" borderId="63" xfId="1" applyNumberFormat="1" applyFont="1" applyFill="1" applyBorder="1" applyAlignment="1" applyProtection="1">
      <alignment vertical="center"/>
      <protection locked="0"/>
    </xf>
    <xf numFmtId="2" fontId="24" fillId="0" borderId="63" xfId="1" applyNumberFormat="1" applyFont="1" applyFill="1" applyBorder="1" applyAlignment="1" applyProtection="1">
      <alignment vertical="center"/>
      <protection locked="0"/>
    </xf>
    <xf numFmtId="4" fontId="29" fillId="0" borderId="40" xfId="0" applyNumberFormat="1" applyFont="1" applyBorder="1" applyAlignment="1" applyProtection="1">
      <alignment vertical="center"/>
    </xf>
    <xf numFmtId="0" fontId="42" fillId="0" borderId="22" xfId="0" applyFont="1" applyBorder="1" applyAlignment="1">
      <alignment vertical="top" wrapText="1"/>
    </xf>
    <xf numFmtId="0" fontId="42" fillId="0" borderId="4" xfId="0" applyFont="1" applyBorder="1" applyAlignment="1">
      <alignment vertical="top" wrapText="1"/>
    </xf>
    <xf numFmtId="0" fontId="3" fillId="0" borderId="4" xfId="0" applyFont="1" applyBorder="1" applyAlignment="1">
      <alignment vertical="center"/>
    </xf>
    <xf numFmtId="164" fontId="24" fillId="0" borderId="64" xfId="1" applyNumberFormat="1" applyFont="1" applyFill="1" applyBorder="1" applyAlignment="1" applyProtection="1">
      <alignment vertical="center"/>
      <protection locked="0"/>
    </xf>
    <xf numFmtId="0" fontId="42" fillId="0" borderId="2" xfId="0" applyFont="1" applyBorder="1" applyAlignment="1">
      <alignment vertical="top" wrapText="1"/>
    </xf>
    <xf numFmtId="0" fontId="42" fillId="0" borderId="9" xfId="0" applyFont="1" applyBorder="1" applyAlignment="1">
      <alignment vertical="top" wrapText="1"/>
    </xf>
    <xf numFmtId="0" fontId="15" fillId="0" borderId="30" xfId="0" applyFont="1" applyBorder="1" applyAlignment="1">
      <alignment horizontal="left" vertical="top" wrapText="1"/>
    </xf>
    <xf numFmtId="0" fontId="15" fillId="0" borderId="12" xfId="0" applyFont="1" applyBorder="1" applyAlignment="1">
      <alignment horizontal="left" vertical="top" wrapText="1"/>
    </xf>
    <xf numFmtId="0" fontId="15" fillId="0" borderId="31" xfId="0" applyFont="1" applyBorder="1" applyAlignment="1">
      <alignment horizontal="left" vertical="top" wrapText="1"/>
    </xf>
    <xf numFmtId="0" fontId="15" fillId="0" borderId="13" xfId="0" applyFont="1" applyBorder="1" applyAlignment="1">
      <alignment horizontal="left" vertical="top" wrapText="1"/>
    </xf>
    <xf numFmtId="0" fontId="15" fillId="0" borderId="0" xfId="0" applyFont="1" applyBorder="1" applyAlignment="1">
      <alignment horizontal="left" vertical="top" wrapText="1"/>
    </xf>
    <xf numFmtId="0" fontId="15" fillId="0" borderId="14" xfId="0" applyFont="1" applyBorder="1" applyAlignment="1">
      <alignment horizontal="left" vertical="top" wrapText="1"/>
    </xf>
    <xf numFmtId="0" fontId="15" fillId="0" borderId="15" xfId="0" applyFont="1" applyBorder="1" applyAlignment="1">
      <alignment horizontal="left" vertical="top" wrapText="1"/>
    </xf>
    <xf numFmtId="0" fontId="15" fillId="0" borderId="16" xfId="0" applyFont="1" applyBorder="1" applyAlignment="1">
      <alignment horizontal="left" vertical="top" wrapText="1"/>
    </xf>
    <xf numFmtId="0" fontId="15" fillId="0" borderId="17" xfId="0" applyFont="1" applyBorder="1" applyAlignment="1">
      <alignment horizontal="left" vertical="top" wrapText="1"/>
    </xf>
    <xf numFmtId="0" fontId="25" fillId="0" borderId="30" xfId="0" applyFont="1" applyBorder="1" applyAlignment="1">
      <alignment horizontal="left" vertical="top" wrapText="1"/>
    </xf>
    <xf numFmtId="0" fontId="25" fillId="0" borderId="12" xfId="0" applyFont="1" applyBorder="1" applyAlignment="1">
      <alignment horizontal="left" vertical="top" wrapText="1"/>
    </xf>
    <xf numFmtId="0" fontId="25" fillId="0" borderId="19" xfId="0" applyFont="1" applyBorder="1" applyAlignment="1">
      <alignment horizontal="left" vertical="top" wrapText="1"/>
    </xf>
    <xf numFmtId="0" fontId="25" fillId="0" borderId="31" xfId="0" applyFont="1" applyBorder="1" applyAlignment="1">
      <alignment horizontal="left" vertical="top" wrapText="1"/>
    </xf>
    <xf numFmtId="0" fontId="25" fillId="2" borderId="10" xfId="0" applyFont="1" applyFill="1" applyBorder="1" applyAlignment="1">
      <alignment horizontal="left" vertical="center" wrapText="1"/>
    </xf>
    <xf numFmtId="0" fontId="25" fillId="2" borderId="11" xfId="0" applyFont="1" applyFill="1" applyBorder="1" applyAlignment="1">
      <alignment horizontal="left" vertical="center" wrapText="1"/>
    </xf>
    <xf numFmtId="0" fontId="25" fillId="2" borderId="6" xfId="0" applyFont="1" applyFill="1" applyBorder="1" applyAlignment="1">
      <alignment horizontal="left" vertical="center" wrapText="1"/>
    </xf>
    <xf numFmtId="0" fontId="34" fillId="0" borderId="2" xfId="0" applyFont="1" applyBorder="1" applyAlignment="1">
      <alignment horizontal="left" wrapText="1"/>
    </xf>
    <xf numFmtId="0" fontId="34" fillId="0" borderId="0" xfId="0" applyFont="1" applyBorder="1" applyAlignment="1">
      <alignment horizontal="left" wrapText="1"/>
    </xf>
    <xf numFmtId="0" fontId="36" fillId="0" borderId="10" xfId="0" applyFont="1" applyBorder="1" applyAlignment="1">
      <alignment horizontal="left" vertical="top" wrapText="1"/>
    </xf>
    <xf numFmtId="0" fontId="36" fillId="0" borderId="11" xfId="0" applyFont="1" applyBorder="1" applyAlignment="1">
      <alignment horizontal="left" vertical="top" wrapText="1"/>
    </xf>
    <xf numFmtId="0" fontId="36" fillId="0" borderId="6" xfId="0" applyFont="1" applyBorder="1" applyAlignment="1">
      <alignment horizontal="left" vertical="top" wrapText="1"/>
    </xf>
    <xf numFmtId="0" fontId="22" fillId="0" borderId="10" xfId="0" applyFont="1" applyBorder="1" applyAlignment="1">
      <alignment horizontal="left" vertical="top" wrapText="1"/>
    </xf>
    <xf numFmtId="0" fontId="24" fillId="0" borderId="11" xfId="0" applyFont="1" applyBorder="1" applyAlignment="1">
      <alignment horizontal="left" vertical="top" wrapText="1"/>
    </xf>
    <xf numFmtId="0" fontId="24" fillId="0" borderId="6" xfId="0" applyFont="1" applyBorder="1" applyAlignment="1">
      <alignment horizontal="left" vertical="top" wrapText="1"/>
    </xf>
    <xf numFmtId="0" fontId="24" fillId="0" borderId="33" xfId="0" applyFont="1" applyBorder="1" applyAlignment="1" applyProtection="1">
      <alignment horizontal="left" vertical="center" wrapText="1"/>
      <protection locked="0"/>
    </xf>
    <xf numFmtId="0" fontId="24" fillId="0" borderId="34" xfId="0" applyFont="1" applyBorder="1" applyAlignment="1" applyProtection="1">
      <alignment horizontal="left" vertical="center" wrapText="1"/>
      <protection locked="0"/>
    </xf>
    <xf numFmtId="0" fontId="24" fillId="0" borderId="7" xfId="0" applyFont="1" applyBorder="1" applyAlignment="1" applyProtection="1">
      <alignment horizontal="right" vertical="center" wrapText="1"/>
      <protection locked="0"/>
    </xf>
    <xf numFmtId="0" fontId="24" fillId="0" borderId="18" xfId="0" applyFont="1" applyBorder="1" applyAlignment="1" applyProtection="1">
      <alignment horizontal="right" vertical="center" wrapText="1"/>
      <protection locked="0"/>
    </xf>
    <xf numFmtId="164" fontId="24" fillId="0" borderId="37" xfId="0" applyNumberFormat="1" applyFont="1" applyBorder="1" applyAlignment="1">
      <alignment horizontal="left" vertical="center" wrapText="1"/>
    </xf>
    <xf numFmtId="164" fontId="24" fillId="0" borderId="45" xfId="0" applyNumberFormat="1" applyFont="1" applyBorder="1" applyAlignment="1">
      <alignment horizontal="left" vertical="center" wrapText="1"/>
    </xf>
    <xf numFmtId="0" fontId="10" fillId="0" borderId="30" xfId="0" applyFont="1" applyBorder="1" applyAlignment="1">
      <alignment horizontal="left" vertical="top" wrapText="1"/>
    </xf>
    <xf numFmtId="0" fontId="24" fillId="0" borderId="21"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6" xfId="0" applyFont="1" applyBorder="1" applyAlignment="1">
      <alignment horizontal="center" vertical="center" wrapText="1"/>
    </xf>
    <xf numFmtId="0" fontId="25" fillId="2" borderId="38" xfId="0" applyFont="1" applyFill="1" applyBorder="1" applyAlignment="1">
      <alignment horizontal="left" vertical="center" wrapText="1"/>
    </xf>
    <xf numFmtId="0" fontId="25" fillId="2" borderId="39" xfId="0" applyFont="1" applyFill="1" applyBorder="1" applyAlignment="1">
      <alignment horizontal="left" vertical="center" wrapText="1"/>
    </xf>
    <xf numFmtId="0" fontId="25" fillId="2" borderId="47" xfId="0" applyFont="1" applyFill="1" applyBorder="1" applyAlignment="1">
      <alignment horizontal="left" vertical="center" wrapText="1"/>
    </xf>
    <xf numFmtId="0" fontId="25" fillId="2" borderId="49" xfId="0" applyFont="1" applyFill="1" applyBorder="1" applyAlignment="1">
      <alignment horizontal="left" vertical="center" wrapText="1"/>
    </xf>
    <xf numFmtId="0" fontId="25" fillId="2" borderId="43" xfId="0" applyFont="1" applyFill="1" applyBorder="1" applyAlignment="1">
      <alignment horizontal="left" vertical="center" wrapText="1"/>
    </xf>
    <xf numFmtId="0" fontId="39" fillId="0" borderId="18" xfId="0" applyFont="1" applyBorder="1" applyAlignment="1">
      <alignment horizontal="left" vertical="top" wrapText="1"/>
    </xf>
    <xf numFmtId="0" fontId="39" fillId="0" borderId="19" xfId="0" applyFont="1" applyBorder="1" applyAlignment="1">
      <alignment horizontal="left" vertical="top" wrapText="1"/>
    </xf>
    <xf numFmtId="0" fontId="25" fillId="5" borderId="10" xfId="0" applyFont="1" applyFill="1" applyBorder="1" applyAlignment="1">
      <alignment vertical="center" wrapText="1"/>
    </xf>
    <xf numFmtId="0" fontId="0" fillId="0" borderId="11" xfId="0" applyBorder="1" applyAlignment="1">
      <alignment vertical="center"/>
    </xf>
    <xf numFmtId="0" fontId="0" fillId="0" borderId="6" xfId="0" applyBorder="1" applyAlignment="1">
      <alignment vertical="center"/>
    </xf>
    <xf numFmtId="0" fontId="45" fillId="0" borderId="11" xfId="0" applyFont="1" applyBorder="1" applyAlignment="1">
      <alignment vertical="center"/>
    </xf>
    <xf numFmtId="0" fontId="45" fillId="0" borderId="6" xfId="0" applyFont="1" applyBorder="1" applyAlignment="1">
      <alignment vertical="center"/>
    </xf>
    <xf numFmtId="0" fontId="3" fillId="0" borderId="2" xfId="0" applyFont="1" applyBorder="1" applyAlignment="1">
      <alignment wrapText="1"/>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7" fillId="2" borderId="6" xfId="0" applyFont="1" applyFill="1" applyBorder="1" applyAlignment="1">
      <alignment horizontal="left" vertical="center"/>
    </xf>
    <xf numFmtId="0" fontId="6" fillId="0" borderId="58" xfId="0" applyFont="1" applyBorder="1" applyAlignment="1">
      <alignment horizontal="center" wrapText="1"/>
    </xf>
    <xf numFmtId="0" fontId="6" fillId="0" borderId="50" xfId="0" applyFont="1" applyBorder="1" applyAlignment="1">
      <alignment horizontal="center" wrapText="1"/>
    </xf>
    <xf numFmtId="0" fontId="6" fillId="0" borderId="59" xfId="0" applyFont="1" applyBorder="1" applyAlignment="1">
      <alignment horizontal="center" wrapText="1"/>
    </xf>
    <xf numFmtId="0" fontId="14" fillId="0" borderId="51"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1" fillId="0" borderId="23" xfId="2" applyFont="1" applyBorder="1" applyAlignment="1" applyProtection="1">
      <alignment horizontal="center"/>
    </xf>
    <xf numFmtId="0" fontId="41" fillId="0" borderId="0" xfId="2" applyFont="1" applyBorder="1" applyAlignment="1" applyProtection="1">
      <alignment horizontal="center"/>
    </xf>
    <xf numFmtId="0" fontId="7" fillId="2" borderId="10"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6" xfId="0" applyFont="1" applyFill="1" applyBorder="1" applyAlignment="1">
      <alignment horizontal="left" vertical="center" wrapText="1"/>
    </xf>
    <xf numFmtId="0" fontId="13" fillId="0" borderId="23" xfId="2" applyFont="1" applyBorder="1" applyAlignment="1" applyProtection="1">
      <alignment horizontal="center"/>
    </xf>
    <xf numFmtId="0" fontId="13" fillId="0" borderId="0" xfId="2" applyFont="1" applyBorder="1" applyAlignment="1" applyProtection="1">
      <alignment horizontal="center"/>
    </xf>
    <xf numFmtId="0" fontId="15" fillId="0" borderId="51" xfId="0" applyFont="1" applyBorder="1" applyAlignment="1">
      <alignment horizontal="left" vertical="top" wrapText="1"/>
    </xf>
    <xf numFmtId="0" fontId="15" fillId="0" borderId="52" xfId="0" applyFont="1" applyBorder="1" applyAlignment="1">
      <alignment horizontal="left" vertical="top" wrapText="1"/>
    </xf>
    <xf numFmtId="0" fontId="15" fillId="0" borderId="23" xfId="0" applyFont="1" applyBorder="1" applyAlignment="1">
      <alignment horizontal="left" vertical="top" wrapText="1"/>
    </xf>
    <xf numFmtId="0" fontId="15" fillId="0" borderId="24" xfId="0" applyFont="1" applyBorder="1" applyAlignment="1">
      <alignment horizontal="left" vertical="top" wrapText="1"/>
    </xf>
    <xf numFmtId="0" fontId="15" fillId="0" borderId="29" xfId="0" applyFont="1" applyBorder="1" applyAlignment="1">
      <alignment horizontal="left" vertical="top" wrapText="1"/>
    </xf>
    <xf numFmtId="0" fontId="15" fillId="0" borderId="2" xfId="0" applyFont="1" applyBorder="1" applyAlignment="1">
      <alignment horizontal="left" vertical="top" wrapText="1"/>
    </xf>
    <xf numFmtId="0" fontId="15" fillId="0" borderId="9" xfId="0" applyFont="1" applyBorder="1" applyAlignment="1">
      <alignment horizontal="left" vertical="top" wrapText="1"/>
    </xf>
    <xf numFmtId="0" fontId="14" fillId="0" borderId="29"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9" xfId="0" applyFont="1" applyFill="1" applyBorder="1" applyAlignment="1">
      <alignment horizontal="left" vertical="top" wrapText="1"/>
    </xf>
    <xf numFmtId="0" fontId="42" fillId="0" borderId="21" xfId="0" applyFont="1" applyBorder="1" applyAlignment="1">
      <alignment horizontal="left" vertical="top" wrapText="1"/>
    </xf>
    <xf numFmtId="0" fontId="42" fillId="0" borderId="22" xfId="0" applyFont="1" applyBorder="1" applyAlignment="1">
      <alignment horizontal="left" vertical="top" wrapText="1"/>
    </xf>
    <xf numFmtId="0" fontId="42" fillId="0" borderId="4" xfId="0" applyFont="1" applyBorder="1" applyAlignment="1">
      <alignment horizontal="left" vertical="top" wrapText="1"/>
    </xf>
    <xf numFmtId="0" fontId="42" fillId="0" borderId="23" xfId="0" applyFont="1" applyBorder="1" applyAlignment="1">
      <alignment horizontal="left" vertical="top" wrapText="1"/>
    </xf>
    <xf numFmtId="0" fontId="42" fillId="0" borderId="0" xfId="0" applyFont="1" applyBorder="1" applyAlignment="1">
      <alignment horizontal="left" vertical="top" wrapText="1"/>
    </xf>
    <xf numFmtId="0" fontId="42" fillId="0" borderId="24" xfId="0" applyFont="1" applyBorder="1" applyAlignment="1">
      <alignment horizontal="left" vertical="top" wrapText="1"/>
    </xf>
    <xf numFmtId="0" fontId="42" fillId="0" borderId="53" xfId="0" applyFont="1" applyBorder="1" applyAlignment="1">
      <alignment horizontal="left" vertical="top" wrapText="1"/>
    </xf>
    <xf numFmtId="0" fontId="42" fillId="0" borderId="16" xfId="0" applyFont="1" applyBorder="1" applyAlignment="1">
      <alignment horizontal="left" vertical="top" wrapText="1"/>
    </xf>
    <xf numFmtId="0" fontId="42" fillId="0" borderId="54" xfId="0" applyFont="1" applyBorder="1" applyAlignment="1">
      <alignment horizontal="left" vertical="top" wrapText="1"/>
    </xf>
    <xf numFmtId="0" fontId="42" fillId="0" borderId="29" xfId="0" applyFont="1" applyBorder="1" applyAlignment="1">
      <alignment horizontal="left" vertical="top" wrapText="1"/>
    </xf>
    <xf numFmtId="0" fontId="42" fillId="0" borderId="2" xfId="0" applyFont="1" applyBorder="1" applyAlignment="1">
      <alignment horizontal="left" vertical="top" wrapText="1"/>
    </xf>
    <xf numFmtId="0" fontId="42" fillId="0" borderId="9" xfId="0" applyFont="1" applyBorder="1" applyAlignment="1">
      <alignment horizontal="left" vertical="top" wrapText="1"/>
    </xf>
    <xf numFmtId="0" fontId="17" fillId="0" borderId="21" xfId="0" applyFont="1" applyBorder="1" applyAlignment="1">
      <alignment horizontal="left" vertical="top" wrapText="1"/>
    </xf>
    <xf numFmtId="0" fontId="17" fillId="0" borderId="22" xfId="0" applyFont="1" applyBorder="1" applyAlignment="1">
      <alignment horizontal="left" vertical="top" wrapText="1"/>
    </xf>
    <xf numFmtId="0" fontId="17" fillId="0" borderId="4" xfId="0" applyFont="1" applyBorder="1" applyAlignment="1">
      <alignment horizontal="left" vertical="top" wrapText="1"/>
    </xf>
    <xf numFmtId="0" fontId="17" fillId="0" borderId="23" xfId="0" applyFont="1" applyBorder="1" applyAlignment="1">
      <alignment horizontal="left" vertical="top" wrapText="1"/>
    </xf>
    <xf numFmtId="0" fontId="17" fillId="0" borderId="0" xfId="0" applyFont="1" applyBorder="1" applyAlignment="1">
      <alignment horizontal="left" vertical="top" wrapText="1"/>
    </xf>
    <xf numFmtId="0" fontId="17" fillId="0" borderId="24" xfId="0" applyFont="1" applyBorder="1" applyAlignment="1">
      <alignment horizontal="left" vertical="top" wrapText="1"/>
    </xf>
    <xf numFmtId="0" fontId="17" fillId="0" borderId="53" xfId="0" applyFont="1" applyBorder="1" applyAlignment="1">
      <alignment horizontal="left" vertical="top" wrapText="1"/>
    </xf>
    <xf numFmtId="0" fontId="17" fillId="0" borderId="16" xfId="0" applyFont="1" applyBorder="1" applyAlignment="1">
      <alignment horizontal="left" vertical="top" wrapText="1"/>
    </xf>
    <xf numFmtId="0" fontId="17" fillId="0" borderId="54" xfId="0" applyFont="1" applyBorder="1" applyAlignment="1">
      <alignment horizontal="left" vertical="top" wrapText="1"/>
    </xf>
    <xf numFmtId="0" fontId="14" fillId="0" borderId="55" xfId="0" applyFont="1" applyFill="1" applyBorder="1" applyAlignment="1">
      <alignment horizontal="left" vertical="center" wrapText="1"/>
    </xf>
    <xf numFmtId="0" fontId="14" fillId="0" borderId="56" xfId="0" applyFont="1" applyFill="1" applyBorder="1" applyAlignment="1">
      <alignment horizontal="left" vertical="center" wrapText="1"/>
    </xf>
    <xf numFmtId="0" fontId="14" fillId="0" borderId="57" xfId="0" applyFont="1" applyFill="1" applyBorder="1" applyAlignment="1">
      <alignment horizontal="left" vertical="center" wrapText="1"/>
    </xf>
    <xf numFmtId="0" fontId="14" fillId="0" borderId="29"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7" fillId="0" borderId="29" xfId="0" applyFont="1" applyBorder="1" applyAlignment="1">
      <alignment horizontal="left" vertical="top" wrapText="1"/>
    </xf>
    <xf numFmtId="0" fontId="17" fillId="0" borderId="2" xfId="0" applyFont="1" applyBorder="1" applyAlignment="1">
      <alignment horizontal="left" vertical="top" wrapText="1"/>
    </xf>
    <xf numFmtId="0" fontId="17" fillId="0" borderId="9" xfId="0" applyFont="1" applyBorder="1" applyAlignment="1">
      <alignment horizontal="left" vertical="top" wrapText="1"/>
    </xf>
  </cellXfs>
  <cellStyles count="3">
    <cellStyle name="Comma" xfId="1" builtinId="3"/>
    <cellStyle name="Hyperlink" xfId="2" builtinId="8"/>
    <cellStyle name="Normal"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7"/>
  <sheetViews>
    <sheetView showGridLines="0" tabSelected="1" topLeftCell="A91" zoomScale="80" zoomScaleNormal="80" workbookViewId="0">
      <selection activeCell="H100" sqref="H100"/>
    </sheetView>
  </sheetViews>
  <sheetFormatPr defaultRowHeight="15" x14ac:dyDescent="0.25"/>
  <cols>
    <col min="1" max="1" width="64.85546875" style="3" customWidth="1"/>
    <col min="2" max="2" width="36.5703125" style="3" customWidth="1"/>
    <col min="3" max="3" width="48.28515625" style="3" customWidth="1"/>
    <col min="4" max="4" width="20.5703125" style="3" customWidth="1"/>
    <col min="5" max="5" width="23.28515625" style="192" customWidth="1"/>
    <col min="6" max="6" width="17.42578125" style="3" customWidth="1"/>
    <col min="7" max="7" width="18.28515625" style="192" customWidth="1"/>
    <col min="8" max="8" width="18.7109375" style="3" customWidth="1"/>
    <col min="9" max="9" width="14.5703125" style="3" customWidth="1"/>
    <col min="10" max="10" width="9.140625" style="3"/>
    <col min="11" max="11" width="13.5703125" style="3" bestFit="1" customWidth="1"/>
    <col min="12" max="13" width="9.140625" style="3"/>
    <col min="14" max="14" width="14.5703125" style="3" bestFit="1" customWidth="1"/>
    <col min="15" max="256" width="9.140625" style="3"/>
    <col min="257" max="257" width="64.85546875" style="3" customWidth="1"/>
    <col min="258" max="258" width="36.5703125" style="3" customWidth="1"/>
    <col min="259" max="259" width="44.42578125" style="3" customWidth="1"/>
    <col min="260" max="260" width="20.5703125" style="3" customWidth="1"/>
    <col min="261" max="261" width="23.28515625" style="3" customWidth="1"/>
    <col min="262" max="262" width="17.42578125" style="3" customWidth="1"/>
    <col min="263" max="263" width="18.28515625" style="3" customWidth="1"/>
    <col min="264" max="264" width="18.7109375" style="3" customWidth="1"/>
    <col min="265" max="265" width="14.5703125" style="3" customWidth="1"/>
    <col min="266" max="512" width="9.140625" style="3"/>
    <col min="513" max="513" width="64.85546875" style="3" customWidth="1"/>
    <col min="514" max="514" width="36.5703125" style="3" customWidth="1"/>
    <col min="515" max="515" width="44.42578125" style="3" customWidth="1"/>
    <col min="516" max="516" width="20.5703125" style="3" customWidth="1"/>
    <col min="517" max="517" width="23.28515625" style="3" customWidth="1"/>
    <col min="518" max="518" width="17.42578125" style="3" customWidth="1"/>
    <col min="519" max="519" width="18.28515625" style="3" customWidth="1"/>
    <col min="520" max="520" width="18.7109375" style="3" customWidth="1"/>
    <col min="521" max="521" width="14.5703125" style="3" customWidth="1"/>
    <col min="522" max="768" width="9.140625" style="3"/>
    <col min="769" max="769" width="64.85546875" style="3" customWidth="1"/>
    <col min="770" max="770" width="36.5703125" style="3" customWidth="1"/>
    <col min="771" max="771" width="44.42578125" style="3" customWidth="1"/>
    <col min="772" max="772" width="20.5703125" style="3" customWidth="1"/>
    <col min="773" max="773" width="23.28515625" style="3" customWidth="1"/>
    <col min="774" max="774" width="17.42578125" style="3" customWidth="1"/>
    <col min="775" max="775" width="18.28515625" style="3" customWidth="1"/>
    <col min="776" max="776" width="18.7109375" style="3" customWidth="1"/>
    <col min="777" max="777" width="14.5703125" style="3" customWidth="1"/>
    <col min="778" max="1024" width="9.140625" style="3"/>
    <col min="1025" max="1025" width="64.85546875" style="3" customWidth="1"/>
    <col min="1026" max="1026" width="36.5703125" style="3" customWidth="1"/>
    <col min="1027" max="1027" width="44.42578125" style="3" customWidth="1"/>
    <col min="1028" max="1028" width="20.5703125" style="3" customWidth="1"/>
    <col min="1029" max="1029" width="23.28515625" style="3" customWidth="1"/>
    <col min="1030" max="1030" width="17.42578125" style="3" customWidth="1"/>
    <col min="1031" max="1031" width="18.28515625" style="3" customWidth="1"/>
    <col min="1032" max="1032" width="18.7109375" style="3" customWidth="1"/>
    <col min="1033" max="1033" width="14.5703125" style="3" customWidth="1"/>
    <col min="1034" max="1280" width="9.140625" style="3"/>
    <col min="1281" max="1281" width="64.85546875" style="3" customWidth="1"/>
    <col min="1282" max="1282" width="36.5703125" style="3" customWidth="1"/>
    <col min="1283" max="1283" width="44.42578125" style="3" customWidth="1"/>
    <col min="1284" max="1284" width="20.5703125" style="3" customWidth="1"/>
    <col min="1285" max="1285" width="23.28515625" style="3" customWidth="1"/>
    <col min="1286" max="1286" width="17.42578125" style="3" customWidth="1"/>
    <col min="1287" max="1287" width="18.28515625" style="3" customWidth="1"/>
    <col min="1288" max="1288" width="18.7109375" style="3" customWidth="1"/>
    <col min="1289" max="1289" width="14.5703125" style="3" customWidth="1"/>
    <col min="1290" max="1536" width="9.140625" style="3"/>
    <col min="1537" max="1537" width="64.85546875" style="3" customWidth="1"/>
    <col min="1538" max="1538" width="36.5703125" style="3" customWidth="1"/>
    <col min="1539" max="1539" width="44.42578125" style="3" customWidth="1"/>
    <col min="1540" max="1540" width="20.5703125" style="3" customWidth="1"/>
    <col min="1541" max="1541" width="23.28515625" style="3" customWidth="1"/>
    <col min="1542" max="1542" width="17.42578125" style="3" customWidth="1"/>
    <col min="1543" max="1543" width="18.28515625" style="3" customWidth="1"/>
    <col min="1544" max="1544" width="18.7109375" style="3" customWidth="1"/>
    <col min="1545" max="1545" width="14.5703125" style="3" customWidth="1"/>
    <col min="1546" max="1792" width="9.140625" style="3"/>
    <col min="1793" max="1793" width="64.85546875" style="3" customWidth="1"/>
    <col min="1794" max="1794" width="36.5703125" style="3" customWidth="1"/>
    <col min="1795" max="1795" width="44.42578125" style="3" customWidth="1"/>
    <col min="1796" max="1796" width="20.5703125" style="3" customWidth="1"/>
    <col min="1797" max="1797" width="23.28515625" style="3" customWidth="1"/>
    <col min="1798" max="1798" width="17.42578125" style="3" customWidth="1"/>
    <col min="1799" max="1799" width="18.28515625" style="3" customWidth="1"/>
    <col min="1800" max="1800" width="18.7109375" style="3" customWidth="1"/>
    <col min="1801" max="1801" width="14.5703125" style="3" customWidth="1"/>
    <col min="1802" max="2048" width="9.140625" style="3"/>
    <col min="2049" max="2049" width="64.85546875" style="3" customWidth="1"/>
    <col min="2050" max="2050" width="36.5703125" style="3" customWidth="1"/>
    <col min="2051" max="2051" width="44.42578125" style="3" customWidth="1"/>
    <col min="2052" max="2052" width="20.5703125" style="3" customWidth="1"/>
    <col min="2053" max="2053" width="23.28515625" style="3" customWidth="1"/>
    <col min="2054" max="2054" width="17.42578125" style="3" customWidth="1"/>
    <col min="2055" max="2055" width="18.28515625" style="3" customWidth="1"/>
    <col min="2056" max="2056" width="18.7109375" style="3" customWidth="1"/>
    <col min="2057" max="2057" width="14.5703125" style="3" customWidth="1"/>
    <col min="2058" max="2304" width="9.140625" style="3"/>
    <col min="2305" max="2305" width="64.85546875" style="3" customWidth="1"/>
    <col min="2306" max="2306" width="36.5703125" style="3" customWidth="1"/>
    <col min="2307" max="2307" width="44.42578125" style="3" customWidth="1"/>
    <col min="2308" max="2308" width="20.5703125" style="3" customWidth="1"/>
    <col min="2309" max="2309" width="23.28515625" style="3" customWidth="1"/>
    <col min="2310" max="2310" width="17.42578125" style="3" customWidth="1"/>
    <col min="2311" max="2311" width="18.28515625" style="3" customWidth="1"/>
    <col min="2312" max="2312" width="18.7109375" style="3" customWidth="1"/>
    <col min="2313" max="2313" width="14.5703125" style="3" customWidth="1"/>
    <col min="2314" max="2560" width="9.140625" style="3"/>
    <col min="2561" max="2561" width="64.85546875" style="3" customWidth="1"/>
    <col min="2562" max="2562" width="36.5703125" style="3" customWidth="1"/>
    <col min="2563" max="2563" width="44.42578125" style="3" customWidth="1"/>
    <col min="2564" max="2564" width="20.5703125" style="3" customWidth="1"/>
    <col min="2565" max="2565" width="23.28515625" style="3" customWidth="1"/>
    <col min="2566" max="2566" width="17.42578125" style="3" customWidth="1"/>
    <col min="2567" max="2567" width="18.28515625" style="3" customWidth="1"/>
    <col min="2568" max="2568" width="18.7109375" style="3" customWidth="1"/>
    <col min="2569" max="2569" width="14.5703125" style="3" customWidth="1"/>
    <col min="2570" max="2816" width="9.140625" style="3"/>
    <col min="2817" max="2817" width="64.85546875" style="3" customWidth="1"/>
    <col min="2818" max="2818" width="36.5703125" style="3" customWidth="1"/>
    <col min="2819" max="2819" width="44.42578125" style="3" customWidth="1"/>
    <col min="2820" max="2820" width="20.5703125" style="3" customWidth="1"/>
    <col min="2821" max="2821" width="23.28515625" style="3" customWidth="1"/>
    <col min="2822" max="2822" width="17.42578125" style="3" customWidth="1"/>
    <col min="2823" max="2823" width="18.28515625" style="3" customWidth="1"/>
    <col min="2824" max="2824" width="18.7109375" style="3" customWidth="1"/>
    <col min="2825" max="2825" width="14.5703125" style="3" customWidth="1"/>
    <col min="2826" max="3072" width="9.140625" style="3"/>
    <col min="3073" max="3073" width="64.85546875" style="3" customWidth="1"/>
    <col min="3074" max="3074" width="36.5703125" style="3" customWidth="1"/>
    <col min="3075" max="3075" width="44.42578125" style="3" customWidth="1"/>
    <col min="3076" max="3076" width="20.5703125" style="3" customWidth="1"/>
    <col min="3077" max="3077" width="23.28515625" style="3" customWidth="1"/>
    <col min="3078" max="3078" width="17.42578125" style="3" customWidth="1"/>
    <col min="3079" max="3079" width="18.28515625" style="3" customWidth="1"/>
    <col min="3080" max="3080" width="18.7109375" style="3" customWidth="1"/>
    <col min="3081" max="3081" width="14.5703125" style="3" customWidth="1"/>
    <col min="3082" max="3328" width="9.140625" style="3"/>
    <col min="3329" max="3329" width="64.85546875" style="3" customWidth="1"/>
    <col min="3330" max="3330" width="36.5703125" style="3" customWidth="1"/>
    <col min="3331" max="3331" width="44.42578125" style="3" customWidth="1"/>
    <col min="3332" max="3332" width="20.5703125" style="3" customWidth="1"/>
    <col min="3333" max="3333" width="23.28515625" style="3" customWidth="1"/>
    <col min="3334" max="3334" width="17.42578125" style="3" customWidth="1"/>
    <col min="3335" max="3335" width="18.28515625" style="3" customWidth="1"/>
    <col min="3336" max="3336" width="18.7109375" style="3" customWidth="1"/>
    <col min="3337" max="3337" width="14.5703125" style="3" customWidth="1"/>
    <col min="3338" max="3584" width="9.140625" style="3"/>
    <col min="3585" max="3585" width="64.85546875" style="3" customWidth="1"/>
    <col min="3586" max="3586" width="36.5703125" style="3" customWidth="1"/>
    <col min="3587" max="3587" width="44.42578125" style="3" customWidth="1"/>
    <col min="3588" max="3588" width="20.5703125" style="3" customWidth="1"/>
    <col min="3589" max="3589" width="23.28515625" style="3" customWidth="1"/>
    <col min="3590" max="3590" width="17.42578125" style="3" customWidth="1"/>
    <col min="3591" max="3591" width="18.28515625" style="3" customWidth="1"/>
    <col min="3592" max="3592" width="18.7109375" style="3" customWidth="1"/>
    <col min="3593" max="3593" width="14.5703125" style="3" customWidth="1"/>
    <col min="3594" max="3840" width="9.140625" style="3"/>
    <col min="3841" max="3841" width="64.85546875" style="3" customWidth="1"/>
    <col min="3842" max="3842" width="36.5703125" style="3" customWidth="1"/>
    <col min="3843" max="3843" width="44.42578125" style="3" customWidth="1"/>
    <col min="3844" max="3844" width="20.5703125" style="3" customWidth="1"/>
    <col min="3845" max="3845" width="23.28515625" style="3" customWidth="1"/>
    <col min="3846" max="3846" width="17.42578125" style="3" customWidth="1"/>
    <col min="3847" max="3847" width="18.28515625" style="3" customWidth="1"/>
    <col min="3848" max="3848" width="18.7109375" style="3" customWidth="1"/>
    <col min="3849" max="3849" width="14.5703125" style="3" customWidth="1"/>
    <col min="3850" max="4096" width="9.140625" style="3"/>
    <col min="4097" max="4097" width="64.85546875" style="3" customWidth="1"/>
    <col min="4098" max="4098" width="36.5703125" style="3" customWidth="1"/>
    <col min="4099" max="4099" width="44.42578125" style="3" customWidth="1"/>
    <col min="4100" max="4100" width="20.5703125" style="3" customWidth="1"/>
    <col min="4101" max="4101" width="23.28515625" style="3" customWidth="1"/>
    <col min="4102" max="4102" width="17.42578125" style="3" customWidth="1"/>
    <col min="4103" max="4103" width="18.28515625" style="3" customWidth="1"/>
    <col min="4104" max="4104" width="18.7109375" style="3" customWidth="1"/>
    <col min="4105" max="4105" width="14.5703125" style="3" customWidth="1"/>
    <col min="4106" max="4352" width="9.140625" style="3"/>
    <col min="4353" max="4353" width="64.85546875" style="3" customWidth="1"/>
    <col min="4354" max="4354" width="36.5703125" style="3" customWidth="1"/>
    <col min="4355" max="4355" width="44.42578125" style="3" customWidth="1"/>
    <col min="4356" max="4356" width="20.5703125" style="3" customWidth="1"/>
    <col min="4357" max="4357" width="23.28515625" style="3" customWidth="1"/>
    <col min="4358" max="4358" width="17.42578125" style="3" customWidth="1"/>
    <col min="4359" max="4359" width="18.28515625" style="3" customWidth="1"/>
    <col min="4360" max="4360" width="18.7109375" style="3" customWidth="1"/>
    <col min="4361" max="4361" width="14.5703125" style="3" customWidth="1"/>
    <col min="4362" max="4608" width="9.140625" style="3"/>
    <col min="4609" max="4609" width="64.85546875" style="3" customWidth="1"/>
    <col min="4610" max="4610" width="36.5703125" style="3" customWidth="1"/>
    <col min="4611" max="4611" width="44.42578125" style="3" customWidth="1"/>
    <col min="4612" max="4612" width="20.5703125" style="3" customWidth="1"/>
    <col min="4613" max="4613" width="23.28515625" style="3" customWidth="1"/>
    <col min="4614" max="4614" width="17.42578125" style="3" customWidth="1"/>
    <col min="4615" max="4615" width="18.28515625" style="3" customWidth="1"/>
    <col min="4616" max="4616" width="18.7109375" style="3" customWidth="1"/>
    <col min="4617" max="4617" width="14.5703125" style="3" customWidth="1"/>
    <col min="4618" max="4864" width="9.140625" style="3"/>
    <col min="4865" max="4865" width="64.85546875" style="3" customWidth="1"/>
    <col min="4866" max="4866" width="36.5703125" style="3" customWidth="1"/>
    <col min="4867" max="4867" width="44.42578125" style="3" customWidth="1"/>
    <col min="4868" max="4868" width="20.5703125" style="3" customWidth="1"/>
    <col min="4869" max="4869" width="23.28515625" style="3" customWidth="1"/>
    <col min="4870" max="4870" width="17.42578125" style="3" customWidth="1"/>
    <col min="4871" max="4871" width="18.28515625" style="3" customWidth="1"/>
    <col min="4872" max="4872" width="18.7109375" style="3" customWidth="1"/>
    <col min="4873" max="4873" width="14.5703125" style="3" customWidth="1"/>
    <col min="4874" max="5120" width="9.140625" style="3"/>
    <col min="5121" max="5121" width="64.85546875" style="3" customWidth="1"/>
    <col min="5122" max="5122" width="36.5703125" style="3" customWidth="1"/>
    <col min="5123" max="5123" width="44.42578125" style="3" customWidth="1"/>
    <col min="5124" max="5124" width="20.5703125" style="3" customWidth="1"/>
    <col min="5125" max="5125" width="23.28515625" style="3" customWidth="1"/>
    <col min="5126" max="5126" width="17.42578125" style="3" customWidth="1"/>
    <col min="5127" max="5127" width="18.28515625" style="3" customWidth="1"/>
    <col min="5128" max="5128" width="18.7109375" style="3" customWidth="1"/>
    <col min="5129" max="5129" width="14.5703125" style="3" customWidth="1"/>
    <col min="5130" max="5376" width="9.140625" style="3"/>
    <col min="5377" max="5377" width="64.85546875" style="3" customWidth="1"/>
    <col min="5378" max="5378" width="36.5703125" style="3" customWidth="1"/>
    <col min="5379" max="5379" width="44.42578125" style="3" customWidth="1"/>
    <col min="5380" max="5380" width="20.5703125" style="3" customWidth="1"/>
    <col min="5381" max="5381" width="23.28515625" style="3" customWidth="1"/>
    <col min="5382" max="5382" width="17.42578125" style="3" customWidth="1"/>
    <col min="5383" max="5383" width="18.28515625" style="3" customWidth="1"/>
    <col min="5384" max="5384" width="18.7109375" style="3" customWidth="1"/>
    <col min="5385" max="5385" width="14.5703125" style="3" customWidth="1"/>
    <col min="5386" max="5632" width="9.140625" style="3"/>
    <col min="5633" max="5633" width="64.85546875" style="3" customWidth="1"/>
    <col min="5634" max="5634" width="36.5703125" style="3" customWidth="1"/>
    <col min="5635" max="5635" width="44.42578125" style="3" customWidth="1"/>
    <col min="5636" max="5636" width="20.5703125" style="3" customWidth="1"/>
    <col min="5637" max="5637" width="23.28515625" style="3" customWidth="1"/>
    <col min="5638" max="5638" width="17.42578125" style="3" customWidth="1"/>
    <col min="5639" max="5639" width="18.28515625" style="3" customWidth="1"/>
    <col min="5640" max="5640" width="18.7109375" style="3" customWidth="1"/>
    <col min="5641" max="5641" width="14.5703125" style="3" customWidth="1"/>
    <col min="5642" max="5888" width="9.140625" style="3"/>
    <col min="5889" max="5889" width="64.85546875" style="3" customWidth="1"/>
    <col min="5890" max="5890" width="36.5703125" style="3" customWidth="1"/>
    <col min="5891" max="5891" width="44.42578125" style="3" customWidth="1"/>
    <col min="5892" max="5892" width="20.5703125" style="3" customWidth="1"/>
    <col min="5893" max="5893" width="23.28515625" style="3" customWidth="1"/>
    <col min="5894" max="5894" width="17.42578125" style="3" customWidth="1"/>
    <col min="5895" max="5895" width="18.28515625" style="3" customWidth="1"/>
    <col min="5896" max="5896" width="18.7109375" style="3" customWidth="1"/>
    <col min="5897" max="5897" width="14.5703125" style="3" customWidth="1"/>
    <col min="5898" max="6144" width="9.140625" style="3"/>
    <col min="6145" max="6145" width="64.85546875" style="3" customWidth="1"/>
    <col min="6146" max="6146" width="36.5703125" style="3" customWidth="1"/>
    <col min="6147" max="6147" width="44.42578125" style="3" customWidth="1"/>
    <col min="6148" max="6148" width="20.5703125" style="3" customWidth="1"/>
    <col min="6149" max="6149" width="23.28515625" style="3" customWidth="1"/>
    <col min="6150" max="6150" width="17.42578125" style="3" customWidth="1"/>
    <col min="6151" max="6151" width="18.28515625" style="3" customWidth="1"/>
    <col min="6152" max="6152" width="18.7109375" style="3" customWidth="1"/>
    <col min="6153" max="6153" width="14.5703125" style="3" customWidth="1"/>
    <col min="6154" max="6400" width="9.140625" style="3"/>
    <col min="6401" max="6401" width="64.85546875" style="3" customWidth="1"/>
    <col min="6402" max="6402" width="36.5703125" style="3" customWidth="1"/>
    <col min="6403" max="6403" width="44.42578125" style="3" customWidth="1"/>
    <col min="6404" max="6404" width="20.5703125" style="3" customWidth="1"/>
    <col min="6405" max="6405" width="23.28515625" style="3" customWidth="1"/>
    <col min="6406" max="6406" width="17.42578125" style="3" customWidth="1"/>
    <col min="6407" max="6407" width="18.28515625" style="3" customWidth="1"/>
    <col min="6408" max="6408" width="18.7109375" style="3" customWidth="1"/>
    <col min="6409" max="6409" width="14.5703125" style="3" customWidth="1"/>
    <col min="6410" max="6656" width="9.140625" style="3"/>
    <col min="6657" max="6657" width="64.85546875" style="3" customWidth="1"/>
    <col min="6658" max="6658" width="36.5703125" style="3" customWidth="1"/>
    <col min="6659" max="6659" width="44.42578125" style="3" customWidth="1"/>
    <col min="6660" max="6660" width="20.5703125" style="3" customWidth="1"/>
    <col min="6661" max="6661" width="23.28515625" style="3" customWidth="1"/>
    <col min="6662" max="6662" width="17.42578125" style="3" customWidth="1"/>
    <col min="6663" max="6663" width="18.28515625" style="3" customWidth="1"/>
    <col min="6664" max="6664" width="18.7109375" style="3" customWidth="1"/>
    <col min="6665" max="6665" width="14.5703125" style="3" customWidth="1"/>
    <col min="6666" max="6912" width="9.140625" style="3"/>
    <col min="6913" max="6913" width="64.85546875" style="3" customWidth="1"/>
    <col min="6914" max="6914" width="36.5703125" style="3" customWidth="1"/>
    <col min="6915" max="6915" width="44.42578125" style="3" customWidth="1"/>
    <col min="6916" max="6916" width="20.5703125" style="3" customWidth="1"/>
    <col min="6917" max="6917" width="23.28515625" style="3" customWidth="1"/>
    <col min="6918" max="6918" width="17.42578125" style="3" customWidth="1"/>
    <col min="6919" max="6919" width="18.28515625" style="3" customWidth="1"/>
    <col min="6920" max="6920" width="18.7109375" style="3" customWidth="1"/>
    <col min="6921" max="6921" width="14.5703125" style="3" customWidth="1"/>
    <col min="6922" max="7168" width="9.140625" style="3"/>
    <col min="7169" max="7169" width="64.85546875" style="3" customWidth="1"/>
    <col min="7170" max="7170" width="36.5703125" style="3" customWidth="1"/>
    <col min="7171" max="7171" width="44.42578125" style="3" customWidth="1"/>
    <col min="7172" max="7172" width="20.5703125" style="3" customWidth="1"/>
    <col min="7173" max="7173" width="23.28515625" style="3" customWidth="1"/>
    <col min="7174" max="7174" width="17.42578125" style="3" customWidth="1"/>
    <col min="7175" max="7175" width="18.28515625" style="3" customWidth="1"/>
    <col min="7176" max="7176" width="18.7109375" style="3" customWidth="1"/>
    <col min="7177" max="7177" width="14.5703125" style="3" customWidth="1"/>
    <col min="7178" max="7424" width="9.140625" style="3"/>
    <col min="7425" max="7425" width="64.85546875" style="3" customWidth="1"/>
    <col min="7426" max="7426" width="36.5703125" style="3" customWidth="1"/>
    <col min="7427" max="7427" width="44.42578125" style="3" customWidth="1"/>
    <col min="7428" max="7428" width="20.5703125" style="3" customWidth="1"/>
    <col min="7429" max="7429" width="23.28515625" style="3" customWidth="1"/>
    <col min="7430" max="7430" width="17.42578125" style="3" customWidth="1"/>
    <col min="7431" max="7431" width="18.28515625" style="3" customWidth="1"/>
    <col min="7432" max="7432" width="18.7109375" style="3" customWidth="1"/>
    <col min="7433" max="7433" width="14.5703125" style="3" customWidth="1"/>
    <col min="7434" max="7680" width="9.140625" style="3"/>
    <col min="7681" max="7681" width="64.85546875" style="3" customWidth="1"/>
    <col min="7682" max="7682" width="36.5703125" style="3" customWidth="1"/>
    <col min="7683" max="7683" width="44.42578125" style="3" customWidth="1"/>
    <col min="7684" max="7684" width="20.5703125" style="3" customWidth="1"/>
    <col min="7685" max="7685" width="23.28515625" style="3" customWidth="1"/>
    <col min="7686" max="7686" width="17.42578125" style="3" customWidth="1"/>
    <col min="7687" max="7687" width="18.28515625" style="3" customWidth="1"/>
    <col min="7688" max="7688" width="18.7109375" style="3" customWidth="1"/>
    <col min="7689" max="7689" width="14.5703125" style="3" customWidth="1"/>
    <col min="7690" max="7936" width="9.140625" style="3"/>
    <col min="7937" max="7937" width="64.85546875" style="3" customWidth="1"/>
    <col min="7938" max="7938" width="36.5703125" style="3" customWidth="1"/>
    <col min="7939" max="7939" width="44.42578125" style="3" customWidth="1"/>
    <col min="7940" max="7940" width="20.5703125" style="3" customWidth="1"/>
    <col min="7941" max="7941" width="23.28515625" style="3" customWidth="1"/>
    <col min="7942" max="7942" width="17.42578125" style="3" customWidth="1"/>
    <col min="7943" max="7943" width="18.28515625" style="3" customWidth="1"/>
    <col min="7944" max="7944" width="18.7109375" style="3" customWidth="1"/>
    <col min="7945" max="7945" width="14.5703125" style="3" customWidth="1"/>
    <col min="7946" max="8192" width="9.140625" style="3"/>
    <col min="8193" max="8193" width="64.85546875" style="3" customWidth="1"/>
    <col min="8194" max="8194" width="36.5703125" style="3" customWidth="1"/>
    <col min="8195" max="8195" width="44.42578125" style="3" customWidth="1"/>
    <col min="8196" max="8196" width="20.5703125" style="3" customWidth="1"/>
    <col min="8197" max="8197" width="23.28515625" style="3" customWidth="1"/>
    <col min="8198" max="8198" width="17.42578125" style="3" customWidth="1"/>
    <col min="8199" max="8199" width="18.28515625" style="3" customWidth="1"/>
    <col min="8200" max="8200" width="18.7109375" style="3" customWidth="1"/>
    <col min="8201" max="8201" width="14.5703125" style="3" customWidth="1"/>
    <col min="8202" max="8448" width="9.140625" style="3"/>
    <col min="8449" max="8449" width="64.85546875" style="3" customWidth="1"/>
    <col min="8450" max="8450" width="36.5703125" style="3" customWidth="1"/>
    <col min="8451" max="8451" width="44.42578125" style="3" customWidth="1"/>
    <col min="8452" max="8452" width="20.5703125" style="3" customWidth="1"/>
    <col min="8453" max="8453" width="23.28515625" style="3" customWidth="1"/>
    <col min="8454" max="8454" width="17.42578125" style="3" customWidth="1"/>
    <col min="8455" max="8455" width="18.28515625" style="3" customWidth="1"/>
    <col min="8456" max="8456" width="18.7109375" style="3" customWidth="1"/>
    <col min="8457" max="8457" width="14.5703125" style="3" customWidth="1"/>
    <col min="8458" max="8704" width="9.140625" style="3"/>
    <col min="8705" max="8705" width="64.85546875" style="3" customWidth="1"/>
    <col min="8706" max="8706" width="36.5703125" style="3" customWidth="1"/>
    <col min="8707" max="8707" width="44.42578125" style="3" customWidth="1"/>
    <col min="8708" max="8708" width="20.5703125" style="3" customWidth="1"/>
    <col min="8709" max="8709" width="23.28515625" style="3" customWidth="1"/>
    <col min="8710" max="8710" width="17.42578125" style="3" customWidth="1"/>
    <col min="8711" max="8711" width="18.28515625" style="3" customWidth="1"/>
    <col min="8712" max="8712" width="18.7109375" style="3" customWidth="1"/>
    <col min="8713" max="8713" width="14.5703125" style="3" customWidth="1"/>
    <col min="8714" max="8960" width="9.140625" style="3"/>
    <col min="8961" max="8961" width="64.85546875" style="3" customWidth="1"/>
    <col min="8962" max="8962" width="36.5703125" style="3" customWidth="1"/>
    <col min="8963" max="8963" width="44.42578125" style="3" customWidth="1"/>
    <col min="8964" max="8964" width="20.5703125" style="3" customWidth="1"/>
    <col min="8965" max="8965" width="23.28515625" style="3" customWidth="1"/>
    <col min="8966" max="8966" width="17.42578125" style="3" customWidth="1"/>
    <col min="8967" max="8967" width="18.28515625" style="3" customWidth="1"/>
    <col min="8968" max="8968" width="18.7109375" style="3" customWidth="1"/>
    <col min="8969" max="8969" width="14.5703125" style="3" customWidth="1"/>
    <col min="8970" max="9216" width="9.140625" style="3"/>
    <col min="9217" max="9217" width="64.85546875" style="3" customWidth="1"/>
    <col min="9218" max="9218" width="36.5703125" style="3" customWidth="1"/>
    <col min="9219" max="9219" width="44.42578125" style="3" customWidth="1"/>
    <col min="9220" max="9220" width="20.5703125" style="3" customWidth="1"/>
    <col min="9221" max="9221" width="23.28515625" style="3" customWidth="1"/>
    <col min="9222" max="9222" width="17.42578125" style="3" customWidth="1"/>
    <col min="9223" max="9223" width="18.28515625" style="3" customWidth="1"/>
    <col min="9224" max="9224" width="18.7109375" style="3" customWidth="1"/>
    <col min="9225" max="9225" width="14.5703125" style="3" customWidth="1"/>
    <col min="9226" max="9472" width="9.140625" style="3"/>
    <col min="9473" max="9473" width="64.85546875" style="3" customWidth="1"/>
    <col min="9474" max="9474" width="36.5703125" style="3" customWidth="1"/>
    <col min="9475" max="9475" width="44.42578125" style="3" customWidth="1"/>
    <col min="9476" max="9476" width="20.5703125" style="3" customWidth="1"/>
    <col min="9477" max="9477" width="23.28515625" style="3" customWidth="1"/>
    <col min="9478" max="9478" width="17.42578125" style="3" customWidth="1"/>
    <col min="9479" max="9479" width="18.28515625" style="3" customWidth="1"/>
    <col min="9480" max="9480" width="18.7109375" style="3" customWidth="1"/>
    <col min="9481" max="9481" width="14.5703125" style="3" customWidth="1"/>
    <col min="9482" max="9728" width="9.140625" style="3"/>
    <col min="9729" max="9729" width="64.85546875" style="3" customWidth="1"/>
    <col min="9730" max="9730" width="36.5703125" style="3" customWidth="1"/>
    <col min="9731" max="9731" width="44.42578125" style="3" customWidth="1"/>
    <col min="9732" max="9732" width="20.5703125" style="3" customWidth="1"/>
    <col min="9733" max="9733" width="23.28515625" style="3" customWidth="1"/>
    <col min="9734" max="9734" width="17.42578125" style="3" customWidth="1"/>
    <col min="9735" max="9735" width="18.28515625" style="3" customWidth="1"/>
    <col min="9736" max="9736" width="18.7109375" style="3" customWidth="1"/>
    <col min="9737" max="9737" width="14.5703125" style="3" customWidth="1"/>
    <col min="9738" max="9984" width="9.140625" style="3"/>
    <col min="9985" max="9985" width="64.85546875" style="3" customWidth="1"/>
    <col min="9986" max="9986" width="36.5703125" style="3" customWidth="1"/>
    <col min="9987" max="9987" width="44.42578125" style="3" customWidth="1"/>
    <col min="9988" max="9988" width="20.5703125" style="3" customWidth="1"/>
    <col min="9989" max="9989" width="23.28515625" style="3" customWidth="1"/>
    <col min="9990" max="9990" width="17.42578125" style="3" customWidth="1"/>
    <col min="9991" max="9991" width="18.28515625" style="3" customWidth="1"/>
    <col min="9992" max="9992" width="18.7109375" style="3" customWidth="1"/>
    <col min="9993" max="9993" width="14.5703125" style="3" customWidth="1"/>
    <col min="9994" max="10240" width="9.140625" style="3"/>
    <col min="10241" max="10241" width="64.85546875" style="3" customWidth="1"/>
    <col min="10242" max="10242" width="36.5703125" style="3" customWidth="1"/>
    <col min="10243" max="10243" width="44.42578125" style="3" customWidth="1"/>
    <col min="10244" max="10244" width="20.5703125" style="3" customWidth="1"/>
    <col min="10245" max="10245" width="23.28515625" style="3" customWidth="1"/>
    <col min="10246" max="10246" width="17.42578125" style="3" customWidth="1"/>
    <col min="10247" max="10247" width="18.28515625" style="3" customWidth="1"/>
    <col min="10248" max="10248" width="18.7109375" style="3" customWidth="1"/>
    <col min="10249" max="10249" width="14.5703125" style="3" customWidth="1"/>
    <col min="10250" max="10496" width="9.140625" style="3"/>
    <col min="10497" max="10497" width="64.85546875" style="3" customWidth="1"/>
    <col min="10498" max="10498" width="36.5703125" style="3" customWidth="1"/>
    <col min="10499" max="10499" width="44.42578125" style="3" customWidth="1"/>
    <col min="10500" max="10500" width="20.5703125" style="3" customWidth="1"/>
    <col min="10501" max="10501" width="23.28515625" style="3" customWidth="1"/>
    <col min="10502" max="10502" width="17.42578125" style="3" customWidth="1"/>
    <col min="10503" max="10503" width="18.28515625" style="3" customWidth="1"/>
    <col min="10504" max="10504" width="18.7109375" style="3" customWidth="1"/>
    <col min="10505" max="10505" width="14.5703125" style="3" customWidth="1"/>
    <col min="10506" max="10752" width="9.140625" style="3"/>
    <col min="10753" max="10753" width="64.85546875" style="3" customWidth="1"/>
    <col min="10754" max="10754" width="36.5703125" style="3" customWidth="1"/>
    <col min="10755" max="10755" width="44.42578125" style="3" customWidth="1"/>
    <col min="10756" max="10756" width="20.5703125" style="3" customWidth="1"/>
    <col min="10757" max="10757" width="23.28515625" style="3" customWidth="1"/>
    <col min="10758" max="10758" width="17.42578125" style="3" customWidth="1"/>
    <col min="10759" max="10759" width="18.28515625" style="3" customWidth="1"/>
    <col min="10760" max="10760" width="18.7109375" style="3" customWidth="1"/>
    <col min="10761" max="10761" width="14.5703125" style="3" customWidth="1"/>
    <col min="10762" max="11008" width="9.140625" style="3"/>
    <col min="11009" max="11009" width="64.85546875" style="3" customWidth="1"/>
    <col min="11010" max="11010" width="36.5703125" style="3" customWidth="1"/>
    <col min="11011" max="11011" width="44.42578125" style="3" customWidth="1"/>
    <col min="11012" max="11012" width="20.5703125" style="3" customWidth="1"/>
    <col min="11013" max="11013" width="23.28515625" style="3" customWidth="1"/>
    <col min="11014" max="11014" width="17.42578125" style="3" customWidth="1"/>
    <col min="11015" max="11015" width="18.28515625" style="3" customWidth="1"/>
    <col min="11016" max="11016" width="18.7109375" style="3" customWidth="1"/>
    <col min="11017" max="11017" width="14.5703125" style="3" customWidth="1"/>
    <col min="11018" max="11264" width="9.140625" style="3"/>
    <col min="11265" max="11265" width="64.85546875" style="3" customWidth="1"/>
    <col min="11266" max="11266" width="36.5703125" style="3" customWidth="1"/>
    <col min="11267" max="11267" width="44.42578125" style="3" customWidth="1"/>
    <col min="11268" max="11268" width="20.5703125" style="3" customWidth="1"/>
    <col min="11269" max="11269" width="23.28515625" style="3" customWidth="1"/>
    <col min="11270" max="11270" width="17.42578125" style="3" customWidth="1"/>
    <col min="11271" max="11271" width="18.28515625" style="3" customWidth="1"/>
    <col min="11272" max="11272" width="18.7109375" style="3" customWidth="1"/>
    <col min="11273" max="11273" width="14.5703125" style="3" customWidth="1"/>
    <col min="11274" max="11520" width="9.140625" style="3"/>
    <col min="11521" max="11521" width="64.85546875" style="3" customWidth="1"/>
    <col min="11522" max="11522" width="36.5703125" style="3" customWidth="1"/>
    <col min="11523" max="11523" width="44.42578125" style="3" customWidth="1"/>
    <col min="11524" max="11524" width="20.5703125" style="3" customWidth="1"/>
    <col min="11525" max="11525" width="23.28515625" style="3" customWidth="1"/>
    <col min="11526" max="11526" width="17.42578125" style="3" customWidth="1"/>
    <col min="11527" max="11527" width="18.28515625" style="3" customWidth="1"/>
    <col min="11528" max="11528" width="18.7109375" style="3" customWidth="1"/>
    <col min="11529" max="11529" width="14.5703125" style="3" customWidth="1"/>
    <col min="11530" max="11776" width="9.140625" style="3"/>
    <col min="11777" max="11777" width="64.85546875" style="3" customWidth="1"/>
    <col min="11778" max="11778" width="36.5703125" style="3" customWidth="1"/>
    <col min="11779" max="11779" width="44.42578125" style="3" customWidth="1"/>
    <col min="11780" max="11780" width="20.5703125" style="3" customWidth="1"/>
    <col min="11781" max="11781" width="23.28515625" style="3" customWidth="1"/>
    <col min="11782" max="11782" width="17.42578125" style="3" customWidth="1"/>
    <col min="11783" max="11783" width="18.28515625" style="3" customWidth="1"/>
    <col min="11784" max="11784" width="18.7109375" style="3" customWidth="1"/>
    <col min="11785" max="11785" width="14.5703125" style="3" customWidth="1"/>
    <col min="11786" max="12032" width="9.140625" style="3"/>
    <col min="12033" max="12033" width="64.85546875" style="3" customWidth="1"/>
    <col min="12034" max="12034" width="36.5703125" style="3" customWidth="1"/>
    <col min="12035" max="12035" width="44.42578125" style="3" customWidth="1"/>
    <col min="12036" max="12036" width="20.5703125" style="3" customWidth="1"/>
    <col min="12037" max="12037" width="23.28515625" style="3" customWidth="1"/>
    <col min="12038" max="12038" width="17.42578125" style="3" customWidth="1"/>
    <col min="12039" max="12039" width="18.28515625" style="3" customWidth="1"/>
    <col min="12040" max="12040" width="18.7109375" style="3" customWidth="1"/>
    <col min="12041" max="12041" width="14.5703125" style="3" customWidth="1"/>
    <col min="12042" max="12288" width="9.140625" style="3"/>
    <col min="12289" max="12289" width="64.85546875" style="3" customWidth="1"/>
    <col min="12290" max="12290" width="36.5703125" style="3" customWidth="1"/>
    <col min="12291" max="12291" width="44.42578125" style="3" customWidth="1"/>
    <col min="12292" max="12292" width="20.5703125" style="3" customWidth="1"/>
    <col min="12293" max="12293" width="23.28515625" style="3" customWidth="1"/>
    <col min="12294" max="12294" width="17.42578125" style="3" customWidth="1"/>
    <col min="12295" max="12295" width="18.28515625" style="3" customWidth="1"/>
    <col min="12296" max="12296" width="18.7109375" style="3" customWidth="1"/>
    <col min="12297" max="12297" width="14.5703125" style="3" customWidth="1"/>
    <col min="12298" max="12544" width="9.140625" style="3"/>
    <col min="12545" max="12545" width="64.85546875" style="3" customWidth="1"/>
    <col min="12546" max="12546" width="36.5703125" style="3" customWidth="1"/>
    <col min="12547" max="12547" width="44.42578125" style="3" customWidth="1"/>
    <col min="12548" max="12548" width="20.5703125" style="3" customWidth="1"/>
    <col min="12549" max="12549" width="23.28515625" style="3" customWidth="1"/>
    <col min="12550" max="12550" width="17.42578125" style="3" customWidth="1"/>
    <col min="12551" max="12551" width="18.28515625" style="3" customWidth="1"/>
    <col min="12552" max="12552" width="18.7109375" style="3" customWidth="1"/>
    <col min="12553" max="12553" width="14.5703125" style="3" customWidth="1"/>
    <col min="12554" max="12800" width="9.140625" style="3"/>
    <col min="12801" max="12801" width="64.85546875" style="3" customWidth="1"/>
    <col min="12802" max="12802" width="36.5703125" style="3" customWidth="1"/>
    <col min="12803" max="12803" width="44.42578125" style="3" customWidth="1"/>
    <col min="12804" max="12804" width="20.5703125" style="3" customWidth="1"/>
    <col min="12805" max="12805" width="23.28515625" style="3" customWidth="1"/>
    <col min="12806" max="12806" width="17.42578125" style="3" customWidth="1"/>
    <col min="12807" max="12807" width="18.28515625" style="3" customWidth="1"/>
    <col min="12808" max="12808" width="18.7109375" style="3" customWidth="1"/>
    <col min="12809" max="12809" width="14.5703125" style="3" customWidth="1"/>
    <col min="12810" max="13056" width="9.140625" style="3"/>
    <col min="13057" max="13057" width="64.85546875" style="3" customWidth="1"/>
    <col min="13058" max="13058" width="36.5703125" style="3" customWidth="1"/>
    <col min="13059" max="13059" width="44.42578125" style="3" customWidth="1"/>
    <col min="13060" max="13060" width="20.5703125" style="3" customWidth="1"/>
    <col min="13061" max="13061" width="23.28515625" style="3" customWidth="1"/>
    <col min="13062" max="13062" width="17.42578125" style="3" customWidth="1"/>
    <col min="13063" max="13063" width="18.28515625" style="3" customWidth="1"/>
    <col min="13064" max="13064" width="18.7109375" style="3" customWidth="1"/>
    <col min="13065" max="13065" width="14.5703125" style="3" customWidth="1"/>
    <col min="13066" max="13312" width="9.140625" style="3"/>
    <col min="13313" max="13313" width="64.85546875" style="3" customWidth="1"/>
    <col min="13314" max="13314" width="36.5703125" style="3" customWidth="1"/>
    <col min="13315" max="13315" width="44.42578125" style="3" customWidth="1"/>
    <col min="13316" max="13316" width="20.5703125" style="3" customWidth="1"/>
    <col min="13317" max="13317" width="23.28515625" style="3" customWidth="1"/>
    <col min="13318" max="13318" width="17.42578125" style="3" customWidth="1"/>
    <col min="13319" max="13319" width="18.28515625" style="3" customWidth="1"/>
    <col min="13320" max="13320" width="18.7109375" style="3" customWidth="1"/>
    <col min="13321" max="13321" width="14.5703125" style="3" customWidth="1"/>
    <col min="13322" max="13568" width="9.140625" style="3"/>
    <col min="13569" max="13569" width="64.85546875" style="3" customWidth="1"/>
    <col min="13570" max="13570" width="36.5703125" style="3" customWidth="1"/>
    <col min="13571" max="13571" width="44.42578125" style="3" customWidth="1"/>
    <col min="13572" max="13572" width="20.5703125" style="3" customWidth="1"/>
    <col min="13573" max="13573" width="23.28515625" style="3" customWidth="1"/>
    <col min="13574" max="13574" width="17.42578125" style="3" customWidth="1"/>
    <col min="13575" max="13575" width="18.28515625" style="3" customWidth="1"/>
    <col min="13576" max="13576" width="18.7109375" style="3" customWidth="1"/>
    <col min="13577" max="13577" width="14.5703125" style="3" customWidth="1"/>
    <col min="13578" max="13824" width="9.140625" style="3"/>
    <col min="13825" max="13825" width="64.85546875" style="3" customWidth="1"/>
    <col min="13826" max="13826" width="36.5703125" style="3" customWidth="1"/>
    <col min="13827" max="13827" width="44.42578125" style="3" customWidth="1"/>
    <col min="13828" max="13828" width="20.5703125" style="3" customWidth="1"/>
    <col min="13829" max="13829" width="23.28515625" style="3" customWidth="1"/>
    <col min="13830" max="13830" width="17.42578125" style="3" customWidth="1"/>
    <col min="13831" max="13831" width="18.28515625" style="3" customWidth="1"/>
    <col min="13832" max="13832" width="18.7109375" style="3" customWidth="1"/>
    <col min="13833" max="13833" width="14.5703125" style="3" customWidth="1"/>
    <col min="13834" max="14080" width="9.140625" style="3"/>
    <col min="14081" max="14081" width="64.85546875" style="3" customWidth="1"/>
    <col min="14082" max="14082" width="36.5703125" style="3" customWidth="1"/>
    <col min="14083" max="14083" width="44.42578125" style="3" customWidth="1"/>
    <col min="14084" max="14084" width="20.5703125" style="3" customWidth="1"/>
    <col min="14085" max="14085" width="23.28515625" style="3" customWidth="1"/>
    <col min="14086" max="14086" width="17.42578125" style="3" customWidth="1"/>
    <col min="14087" max="14087" width="18.28515625" style="3" customWidth="1"/>
    <col min="14088" max="14088" width="18.7109375" style="3" customWidth="1"/>
    <col min="14089" max="14089" width="14.5703125" style="3" customWidth="1"/>
    <col min="14090" max="14336" width="9.140625" style="3"/>
    <col min="14337" max="14337" width="64.85546875" style="3" customWidth="1"/>
    <col min="14338" max="14338" width="36.5703125" style="3" customWidth="1"/>
    <col min="14339" max="14339" width="44.42578125" style="3" customWidth="1"/>
    <col min="14340" max="14340" width="20.5703125" style="3" customWidth="1"/>
    <col min="14341" max="14341" width="23.28515625" style="3" customWidth="1"/>
    <col min="14342" max="14342" width="17.42578125" style="3" customWidth="1"/>
    <col min="14343" max="14343" width="18.28515625" style="3" customWidth="1"/>
    <col min="14344" max="14344" width="18.7109375" style="3" customWidth="1"/>
    <col min="14345" max="14345" width="14.5703125" style="3" customWidth="1"/>
    <col min="14346" max="14592" width="9.140625" style="3"/>
    <col min="14593" max="14593" width="64.85546875" style="3" customWidth="1"/>
    <col min="14594" max="14594" width="36.5703125" style="3" customWidth="1"/>
    <col min="14595" max="14595" width="44.42578125" style="3" customWidth="1"/>
    <col min="14596" max="14596" width="20.5703125" style="3" customWidth="1"/>
    <col min="14597" max="14597" width="23.28515625" style="3" customWidth="1"/>
    <col min="14598" max="14598" width="17.42578125" style="3" customWidth="1"/>
    <col min="14599" max="14599" width="18.28515625" style="3" customWidth="1"/>
    <col min="14600" max="14600" width="18.7109375" style="3" customWidth="1"/>
    <col min="14601" max="14601" width="14.5703125" style="3" customWidth="1"/>
    <col min="14602" max="14848" width="9.140625" style="3"/>
    <col min="14849" max="14849" width="64.85546875" style="3" customWidth="1"/>
    <col min="14850" max="14850" width="36.5703125" style="3" customWidth="1"/>
    <col min="14851" max="14851" width="44.42578125" style="3" customWidth="1"/>
    <col min="14852" max="14852" width="20.5703125" style="3" customWidth="1"/>
    <col min="14853" max="14853" width="23.28515625" style="3" customWidth="1"/>
    <col min="14854" max="14854" width="17.42578125" style="3" customWidth="1"/>
    <col min="14855" max="14855" width="18.28515625" style="3" customWidth="1"/>
    <col min="14856" max="14856" width="18.7109375" style="3" customWidth="1"/>
    <col min="14857" max="14857" width="14.5703125" style="3" customWidth="1"/>
    <col min="14858" max="15104" width="9.140625" style="3"/>
    <col min="15105" max="15105" width="64.85546875" style="3" customWidth="1"/>
    <col min="15106" max="15106" width="36.5703125" style="3" customWidth="1"/>
    <col min="15107" max="15107" width="44.42578125" style="3" customWidth="1"/>
    <col min="15108" max="15108" width="20.5703125" style="3" customWidth="1"/>
    <col min="15109" max="15109" width="23.28515625" style="3" customWidth="1"/>
    <col min="15110" max="15110" width="17.42578125" style="3" customWidth="1"/>
    <col min="15111" max="15111" width="18.28515625" style="3" customWidth="1"/>
    <col min="15112" max="15112" width="18.7109375" style="3" customWidth="1"/>
    <col min="15113" max="15113" width="14.5703125" style="3" customWidth="1"/>
    <col min="15114" max="15360" width="9.140625" style="3"/>
    <col min="15361" max="15361" width="64.85546875" style="3" customWidth="1"/>
    <col min="15362" max="15362" width="36.5703125" style="3" customWidth="1"/>
    <col min="15363" max="15363" width="44.42578125" style="3" customWidth="1"/>
    <col min="15364" max="15364" width="20.5703125" style="3" customWidth="1"/>
    <col min="15365" max="15365" width="23.28515625" style="3" customWidth="1"/>
    <col min="15366" max="15366" width="17.42578125" style="3" customWidth="1"/>
    <col min="15367" max="15367" width="18.28515625" style="3" customWidth="1"/>
    <col min="15368" max="15368" width="18.7109375" style="3" customWidth="1"/>
    <col min="15369" max="15369" width="14.5703125" style="3" customWidth="1"/>
    <col min="15370" max="15616" width="9.140625" style="3"/>
    <col min="15617" max="15617" width="64.85546875" style="3" customWidth="1"/>
    <col min="15618" max="15618" width="36.5703125" style="3" customWidth="1"/>
    <col min="15619" max="15619" width="44.42578125" style="3" customWidth="1"/>
    <col min="15620" max="15620" width="20.5703125" style="3" customWidth="1"/>
    <col min="15621" max="15621" width="23.28515625" style="3" customWidth="1"/>
    <col min="15622" max="15622" width="17.42578125" style="3" customWidth="1"/>
    <col min="15623" max="15623" width="18.28515625" style="3" customWidth="1"/>
    <col min="15624" max="15624" width="18.7109375" style="3" customWidth="1"/>
    <col min="15625" max="15625" width="14.5703125" style="3" customWidth="1"/>
    <col min="15626" max="15872" width="9.140625" style="3"/>
    <col min="15873" max="15873" width="64.85546875" style="3" customWidth="1"/>
    <col min="15874" max="15874" width="36.5703125" style="3" customWidth="1"/>
    <col min="15875" max="15875" width="44.42578125" style="3" customWidth="1"/>
    <col min="15876" max="15876" width="20.5703125" style="3" customWidth="1"/>
    <col min="15877" max="15877" width="23.28515625" style="3" customWidth="1"/>
    <col min="15878" max="15878" width="17.42578125" style="3" customWidth="1"/>
    <col min="15879" max="15879" width="18.28515625" style="3" customWidth="1"/>
    <col min="15880" max="15880" width="18.7109375" style="3" customWidth="1"/>
    <col min="15881" max="15881" width="14.5703125" style="3" customWidth="1"/>
    <col min="15882" max="16128" width="9.140625" style="3"/>
    <col min="16129" max="16129" width="64.85546875" style="3" customWidth="1"/>
    <col min="16130" max="16130" width="36.5703125" style="3" customWidth="1"/>
    <col min="16131" max="16131" width="44.42578125" style="3" customWidth="1"/>
    <col min="16132" max="16132" width="20.5703125" style="3" customWidth="1"/>
    <col min="16133" max="16133" width="23.28515625" style="3" customWidth="1"/>
    <col min="16134" max="16134" width="17.42578125" style="3" customWidth="1"/>
    <col min="16135" max="16135" width="18.28515625" style="3" customWidth="1"/>
    <col min="16136" max="16136" width="18.7109375" style="3" customWidth="1"/>
    <col min="16137" max="16137" width="14.5703125" style="3" customWidth="1"/>
    <col min="16138" max="16384" width="9.140625" style="3"/>
  </cols>
  <sheetData>
    <row r="1" spans="1:8" ht="99" customHeight="1" thickBot="1" x14ac:dyDescent="0.45">
      <c r="A1" s="221" t="s">
        <v>782</v>
      </c>
      <c r="B1" s="221"/>
      <c r="C1" s="221"/>
      <c r="D1" s="222"/>
      <c r="E1" s="222"/>
      <c r="F1" s="222"/>
      <c r="G1" s="222"/>
      <c r="H1" s="222"/>
    </row>
    <row r="2" spans="1:8" ht="409.6" customHeight="1" thickBot="1" x14ac:dyDescent="0.3">
      <c r="A2" s="223" t="s">
        <v>868</v>
      </c>
      <c r="B2" s="224"/>
      <c r="C2" s="225"/>
      <c r="D2" s="226" t="s">
        <v>867</v>
      </c>
      <c r="E2" s="227"/>
      <c r="F2" s="227"/>
      <c r="G2" s="227"/>
      <c r="H2" s="228"/>
    </row>
    <row r="3" spans="1:8" ht="19.5" thickBot="1" x14ac:dyDescent="0.3">
      <c r="A3" s="53"/>
      <c r="B3" s="53"/>
      <c r="C3" s="53"/>
      <c r="D3" s="53"/>
      <c r="E3" s="176"/>
      <c r="F3" s="54"/>
    </row>
    <row r="4" spans="1:8" s="17" customFormat="1" ht="30" customHeight="1" thickBot="1" x14ac:dyDescent="0.3">
      <c r="A4" s="55" t="s">
        <v>759</v>
      </c>
      <c r="B4" s="229"/>
      <c r="C4" s="230"/>
      <c r="D4" s="240" t="s">
        <v>781</v>
      </c>
      <c r="E4" s="241"/>
      <c r="F4" s="39"/>
      <c r="G4" s="193"/>
    </row>
    <row r="5" spans="1:8" s="17" customFormat="1" ht="30" customHeight="1" x14ac:dyDescent="0.25">
      <c r="A5" s="56" t="s">
        <v>758</v>
      </c>
      <c r="B5" s="231"/>
      <c r="C5" s="232"/>
      <c r="D5" s="236" t="str">
        <f>IF(AND(B5&gt;=2018,B6&gt;=25000),"You are required to report.","")</f>
        <v/>
      </c>
      <c r="E5" s="237"/>
      <c r="F5" s="39"/>
      <c r="G5" s="193"/>
    </row>
    <row r="6" spans="1:8" s="17" customFormat="1" ht="42.75" customHeight="1" thickBot="1" x14ac:dyDescent="0.3">
      <c r="A6" s="57" t="s">
        <v>760</v>
      </c>
      <c r="B6" s="233">
        <f>H339</f>
        <v>0</v>
      </c>
      <c r="C6" s="234"/>
      <c r="D6" s="238"/>
      <c r="E6" s="239"/>
      <c r="F6" s="39"/>
      <c r="G6" s="193"/>
    </row>
    <row r="7" spans="1:8" s="11" customFormat="1" ht="19.5" thickBot="1" x14ac:dyDescent="0.35">
      <c r="A7" s="58"/>
      <c r="B7" s="59"/>
      <c r="C7" s="59"/>
      <c r="D7" s="60"/>
      <c r="E7" s="176"/>
      <c r="F7" s="54"/>
      <c r="G7" s="194"/>
    </row>
    <row r="8" spans="1:8" s="66" customFormat="1" ht="44.25" thickBot="1" x14ac:dyDescent="0.45">
      <c r="A8" s="61" t="s">
        <v>2</v>
      </c>
      <c r="B8" s="62" t="s">
        <v>3</v>
      </c>
      <c r="C8" s="62" t="s">
        <v>4</v>
      </c>
      <c r="D8" s="63" t="s">
        <v>761</v>
      </c>
      <c r="E8" s="177" t="s">
        <v>762</v>
      </c>
      <c r="F8" s="64" t="s">
        <v>763</v>
      </c>
      <c r="G8" s="177" t="s">
        <v>764</v>
      </c>
      <c r="H8" s="65" t="s">
        <v>586</v>
      </c>
    </row>
    <row r="9" spans="1:8" ht="21" thickBot="1" x14ac:dyDescent="0.3">
      <c r="A9" s="218" t="s">
        <v>38</v>
      </c>
      <c r="B9" s="219"/>
      <c r="C9" s="219"/>
      <c r="D9" s="219"/>
      <c r="E9" s="219"/>
      <c r="F9" s="219"/>
      <c r="G9" s="219"/>
      <c r="H9" s="220"/>
    </row>
    <row r="10" spans="1:8" ht="24" thickBot="1" x14ac:dyDescent="0.3">
      <c r="A10" s="72" t="s">
        <v>45</v>
      </c>
      <c r="B10" s="73" t="s">
        <v>46</v>
      </c>
      <c r="C10" s="74" t="s">
        <v>587</v>
      </c>
      <c r="D10" s="90"/>
      <c r="E10" s="178"/>
      <c r="F10" s="90"/>
      <c r="G10" s="178"/>
      <c r="H10" s="71">
        <f>(CONVERT(D10,"lbm","Mg")*VLOOKUP(Destroyers!A10,'Guidance and Resources'!$A$3:$D$46,4,FALSE))+(CONVERT(E10,"ton","Mg")*VLOOKUP(Destroyers!A10,'Guidance and Resources'!$A$3:$D$46,4,FALSE))+(CONVERT(F10,"kg","Mg")*VLOOKUP(Destroyers!A10,'Guidance and Resources'!$A$3:$D$46,4,FALSE))+(G10*VLOOKUP(Destroyers!A10,'Guidance and Resources'!$A$3:$D$46,4,FALSE))</f>
        <v>0</v>
      </c>
    </row>
    <row r="11" spans="1:8" ht="24" thickBot="1" x14ac:dyDescent="0.3">
      <c r="A11" s="72" t="s">
        <v>54</v>
      </c>
      <c r="B11" s="73" t="s">
        <v>55</v>
      </c>
      <c r="C11" s="74" t="s">
        <v>588</v>
      </c>
      <c r="D11" s="90"/>
      <c r="E11" s="178"/>
      <c r="F11" s="70"/>
      <c r="G11" s="178"/>
      <c r="H11" s="71">
        <f>(CONVERT(D11,"lbm","Mg")*VLOOKUP(Destroyers!A11,'Guidance and Resources'!$A$3:$D$46,4,FALSE))+(CONVERT(E11,"ton","Mg")*VLOOKUP(Destroyers!A11,'Guidance and Resources'!$A$3:$D$46,4,FALSE))+(CONVERT(F11,"kg","Mg")*VLOOKUP(Destroyers!A11,'Guidance and Resources'!$A$3:$D$46,4,FALSE))+(G11*VLOOKUP(Destroyers!A11,'Guidance and Resources'!$A$3:$D$46,4,FALSE))</f>
        <v>0</v>
      </c>
    </row>
    <row r="12" spans="1:8" ht="24" thickBot="1" x14ac:dyDescent="0.3">
      <c r="A12" s="72" t="s">
        <v>63</v>
      </c>
      <c r="B12" s="73" t="s">
        <v>64</v>
      </c>
      <c r="C12" s="74" t="s">
        <v>589</v>
      </c>
      <c r="D12" s="90"/>
      <c r="E12" s="178"/>
      <c r="F12" s="70"/>
      <c r="G12" s="178"/>
      <c r="H12" s="71">
        <f>(CONVERT(D12,"lbm","Mg")*VLOOKUP(Destroyers!A12,'Guidance and Resources'!$A$3:$D$46,4,FALSE))+(CONVERT(E12,"ton","Mg")*VLOOKUP(Destroyers!A12,'Guidance and Resources'!$A$3:$D$46,4,FALSE))+(CONVERT(F12,"kg","Mg")*VLOOKUP(Destroyers!A12,'Guidance and Resources'!$A$3:$D$46,4,FALSE))+(G12*VLOOKUP(Destroyers!A12,'Guidance and Resources'!$A$3:$D$46,4,FALSE))</f>
        <v>0</v>
      </c>
    </row>
    <row r="13" spans="1:8" ht="24" thickBot="1" x14ac:dyDescent="0.3">
      <c r="A13" s="72" t="s">
        <v>72</v>
      </c>
      <c r="B13" s="68" t="s">
        <v>73</v>
      </c>
      <c r="C13" s="74" t="s">
        <v>590</v>
      </c>
      <c r="D13" s="90"/>
      <c r="E13" s="178"/>
      <c r="F13" s="70"/>
      <c r="G13" s="178"/>
      <c r="H13" s="71">
        <f>(CONVERT(D13,"lbm","Mg")*VLOOKUP(Destroyers!A13,'Guidance and Resources'!$A$3:$D$46,4,FALSE))+(CONVERT(E13,"ton","Mg")*VLOOKUP(Destroyers!A13,'Guidance and Resources'!$A$3:$D$46,4,FALSE))+(CONVERT(F13,"kg","Mg")*VLOOKUP(Destroyers!A13,'Guidance and Resources'!$A$3:$D$46,4,FALSE))+(G13*VLOOKUP(Destroyers!A13,'Guidance and Resources'!$A$3:$D$46,4,FALSE))</f>
        <v>0</v>
      </c>
    </row>
    <row r="14" spans="1:8" ht="24" thickBot="1" x14ac:dyDescent="0.3">
      <c r="A14" s="72" t="s">
        <v>81</v>
      </c>
      <c r="B14" s="68" t="s">
        <v>82</v>
      </c>
      <c r="C14" s="74" t="s">
        <v>591</v>
      </c>
      <c r="D14" s="90"/>
      <c r="E14" s="178"/>
      <c r="F14" s="70"/>
      <c r="G14" s="178"/>
      <c r="H14" s="71">
        <f>(CONVERT(D14,"lbm","Mg")*VLOOKUP(Destroyers!A14,'Guidance and Resources'!$A$3:$D$46,4,FALSE))+(CONVERT(E14,"ton","Mg")*VLOOKUP(Destroyers!A14,'Guidance and Resources'!$A$3:$D$46,4,FALSE))+(CONVERT(F14,"kg","Mg")*VLOOKUP(Destroyers!A14,'Guidance and Resources'!$A$3:$D$46,4,FALSE))+(G14*VLOOKUP(Destroyers!A14,'Guidance and Resources'!$A$3:$D$46,4,FALSE))</f>
        <v>0</v>
      </c>
    </row>
    <row r="15" spans="1:8" ht="24" thickBot="1" x14ac:dyDescent="0.3">
      <c r="A15" s="72" t="s">
        <v>90</v>
      </c>
      <c r="B15" s="68" t="s">
        <v>91</v>
      </c>
      <c r="C15" s="74" t="s">
        <v>592</v>
      </c>
      <c r="D15" s="90"/>
      <c r="E15" s="178"/>
      <c r="F15" s="70"/>
      <c r="G15" s="178"/>
      <c r="H15" s="71">
        <f>(CONVERT(D15,"lbm","Mg")*VLOOKUP(Destroyers!A15,'Guidance and Resources'!$A$3:$D$46,4,FALSE))+(CONVERT(E15,"ton","Mg")*VLOOKUP(Destroyers!A15,'Guidance and Resources'!$A$3:$D$46,4,FALSE))+(CONVERT(F15,"kg","Mg")*VLOOKUP(Destroyers!A15,'Guidance and Resources'!$A$3:$D$46,4,FALSE))+(G15*VLOOKUP(Destroyers!A15,'Guidance and Resources'!$A$3:$D$46,4,FALSE))</f>
        <v>0</v>
      </c>
    </row>
    <row r="16" spans="1:8" ht="24" thickBot="1" x14ac:dyDescent="0.3">
      <c r="A16" s="72" t="s">
        <v>99</v>
      </c>
      <c r="B16" s="68" t="s">
        <v>100</v>
      </c>
      <c r="C16" s="74" t="s">
        <v>593</v>
      </c>
      <c r="D16" s="90"/>
      <c r="E16" s="178"/>
      <c r="F16" s="70"/>
      <c r="G16" s="178"/>
      <c r="H16" s="71">
        <f>(CONVERT(D16,"lbm","Mg")*VLOOKUP(Destroyers!A16,'Guidance and Resources'!$A$3:$D$46,4,FALSE))+(CONVERT(E16,"ton","Mg")*VLOOKUP(Destroyers!A16,'Guidance and Resources'!$A$3:$D$46,4,FALSE))+(CONVERT(F16,"kg","Mg")*VLOOKUP(Destroyers!A16,'Guidance and Resources'!$A$3:$D$46,4,FALSE))+(G16*VLOOKUP(Destroyers!A16,'Guidance and Resources'!$A$3:$D$46,4,FALSE))</f>
        <v>0</v>
      </c>
    </row>
    <row r="17" spans="1:8" ht="24" thickBot="1" x14ac:dyDescent="0.3">
      <c r="A17" s="72" t="s">
        <v>108</v>
      </c>
      <c r="B17" s="68" t="s">
        <v>109</v>
      </c>
      <c r="C17" s="74" t="s">
        <v>594</v>
      </c>
      <c r="D17" s="90"/>
      <c r="E17" s="178"/>
      <c r="F17" s="70"/>
      <c r="G17" s="178"/>
      <c r="H17" s="71">
        <f>(CONVERT(D17,"lbm","Mg")*VLOOKUP(Destroyers!A17,'Guidance and Resources'!$A$3:$D$46,4,FALSE))+(CONVERT(E17,"ton","Mg")*VLOOKUP(Destroyers!A17,'Guidance and Resources'!$A$3:$D$46,4,FALSE))+(CONVERT(F17,"kg","Mg")*VLOOKUP(Destroyers!A17,'Guidance and Resources'!$A$3:$D$46,4,FALSE))+(G17*VLOOKUP(Destroyers!A17,'Guidance and Resources'!$A$3:$D$46,4,FALSE))</f>
        <v>0</v>
      </c>
    </row>
    <row r="18" spans="1:8" ht="24" thickBot="1" x14ac:dyDescent="0.3">
      <c r="A18" s="72" t="s">
        <v>117</v>
      </c>
      <c r="B18" s="68" t="s">
        <v>118</v>
      </c>
      <c r="C18" s="74" t="s">
        <v>595</v>
      </c>
      <c r="D18" s="90"/>
      <c r="E18" s="178"/>
      <c r="F18" s="70"/>
      <c r="G18" s="178"/>
      <c r="H18" s="71">
        <f>(CONVERT(D18,"lbm","Mg")*VLOOKUP(Destroyers!A18,'Guidance and Resources'!$A$3:$D$46,4,FALSE))+(CONVERT(E18,"ton","Mg")*VLOOKUP(Destroyers!A18,'Guidance and Resources'!$A$3:$D$46,4,FALSE))+(CONVERT(F18,"kg","Mg")*VLOOKUP(Destroyers!A18,'Guidance and Resources'!$A$3:$D$46,4,FALSE))+(G18*VLOOKUP(Destroyers!A18,'Guidance and Resources'!$A$3:$D$46,4,FALSE))</f>
        <v>0</v>
      </c>
    </row>
    <row r="19" spans="1:8" ht="24" thickBot="1" x14ac:dyDescent="0.3">
      <c r="A19" s="72" t="s">
        <v>126</v>
      </c>
      <c r="B19" s="68" t="s">
        <v>127</v>
      </c>
      <c r="C19" s="74" t="s">
        <v>596</v>
      </c>
      <c r="D19" s="70"/>
      <c r="E19" s="179"/>
      <c r="F19" s="70"/>
      <c r="G19" s="178"/>
      <c r="H19" s="71">
        <f>(CONVERT(D19,"lbm","Mg")*VLOOKUP(Destroyers!A19,'Guidance and Resources'!$A$3:$D$46,4,FALSE))+(CONVERT(E19,"ton","Mg")*VLOOKUP(Destroyers!A19,'Guidance and Resources'!$A$3:$D$46,4,FALSE))+(CONVERT(F19,"kg","Mg")*VLOOKUP(Destroyers!A19,'Guidance and Resources'!$A$3:$D$46,4,FALSE))+(G19*VLOOKUP(Destroyers!A19,'Guidance and Resources'!$A$3:$D$46,4,FALSE))</f>
        <v>0</v>
      </c>
    </row>
    <row r="20" spans="1:8" ht="24" thickBot="1" x14ac:dyDescent="0.3">
      <c r="A20" s="72" t="s">
        <v>133</v>
      </c>
      <c r="B20" s="68" t="s">
        <v>134</v>
      </c>
      <c r="C20" s="74" t="s">
        <v>597</v>
      </c>
      <c r="D20" s="70"/>
      <c r="E20" s="179"/>
      <c r="F20" s="70"/>
      <c r="G20" s="178"/>
      <c r="H20" s="71">
        <f>(CONVERT(D20,"lbm","Mg")*VLOOKUP(Destroyers!A20,'Guidance and Resources'!$A$3:$D$46,4,FALSE))+(CONVERT(E20,"ton","Mg")*VLOOKUP(Destroyers!A20,'Guidance and Resources'!$A$3:$D$46,4,FALSE))+(CONVERT(F20,"kg","Mg")*VLOOKUP(Destroyers!A20,'Guidance and Resources'!$A$3:$D$46,4,FALSE))+(G20*VLOOKUP(Destroyers!A20,'Guidance and Resources'!$A$3:$D$46,4,FALSE))</f>
        <v>0</v>
      </c>
    </row>
    <row r="21" spans="1:8" ht="24" thickBot="1" x14ac:dyDescent="0.3">
      <c r="A21" s="72" t="s">
        <v>142</v>
      </c>
      <c r="B21" s="68" t="s">
        <v>143</v>
      </c>
      <c r="C21" s="74" t="s">
        <v>598</v>
      </c>
      <c r="D21" s="70"/>
      <c r="E21" s="179"/>
      <c r="F21" s="70"/>
      <c r="G21" s="178"/>
      <c r="H21" s="71">
        <f>(CONVERT(D21,"lbm","Mg")*VLOOKUP(Destroyers!A21,'Guidance and Resources'!$A$3:$D$46,4,FALSE))+(CONVERT(E21,"ton","Mg")*VLOOKUP(Destroyers!A21,'Guidance and Resources'!$A$3:$D$46,4,FALSE))+(CONVERT(F21,"kg","Mg")*VLOOKUP(Destroyers!A21,'Guidance and Resources'!$A$3:$D$46,4,FALSE))+(G21*VLOOKUP(Destroyers!A21,'Guidance and Resources'!$A$3:$D$46,4,FALSE))</f>
        <v>0</v>
      </c>
    </row>
    <row r="22" spans="1:8" ht="24" thickBot="1" x14ac:dyDescent="0.3">
      <c r="A22" s="72" t="s">
        <v>151</v>
      </c>
      <c r="B22" s="68" t="s">
        <v>152</v>
      </c>
      <c r="C22" s="74" t="s">
        <v>599</v>
      </c>
      <c r="D22" s="70"/>
      <c r="E22" s="179"/>
      <c r="F22" s="70"/>
      <c r="G22" s="178"/>
      <c r="H22" s="71">
        <f>(CONVERT(D22,"lbm","Mg")*VLOOKUP(Destroyers!A22,'Guidance and Resources'!$A$3:$D$46,4,FALSE))+(CONVERT(E22,"ton","Mg")*VLOOKUP(Destroyers!A22,'Guidance and Resources'!$A$3:$D$46,4,FALSE))+(CONVERT(F22,"kg","Mg")*VLOOKUP(Destroyers!A22,'Guidance and Resources'!$A$3:$D$46,4,FALSE))+(G22*VLOOKUP(Destroyers!A22,'Guidance and Resources'!$A$3:$D$46,4,FALSE))</f>
        <v>0</v>
      </c>
    </row>
    <row r="23" spans="1:8" ht="24" thickBot="1" x14ac:dyDescent="0.3">
      <c r="A23" s="72" t="s">
        <v>158</v>
      </c>
      <c r="B23" s="68" t="s">
        <v>159</v>
      </c>
      <c r="C23" s="74" t="s">
        <v>600</v>
      </c>
      <c r="D23" s="70"/>
      <c r="E23" s="179"/>
      <c r="F23" s="70"/>
      <c r="G23" s="178"/>
      <c r="H23" s="71">
        <f>(CONVERT(D23,"lbm","Mg")*VLOOKUP(Destroyers!A23,'Guidance and Resources'!$A$3:$D$46,4,FALSE))+(CONVERT(E23,"ton","Mg")*VLOOKUP(Destroyers!A23,'Guidance and Resources'!$A$3:$D$46,4,FALSE))+(CONVERT(F23,"kg","Mg")*VLOOKUP(Destroyers!A23,'Guidance and Resources'!$A$3:$D$46,4,FALSE))+(G23*VLOOKUP(Destroyers!A23,'Guidance and Resources'!$A$3:$D$46,4,FALSE))</f>
        <v>0</v>
      </c>
    </row>
    <row r="24" spans="1:8" ht="24" thickBot="1" x14ac:dyDescent="0.3">
      <c r="A24" s="72" t="s">
        <v>168</v>
      </c>
      <c r="B24" s="68" t="s">
        <v>169</v>
      </c>
      <c r="C24" s="74" t="s">
        <v>601</v>
      </c>
      <c r="D24" s="70"/>
      <c r="E24" s="179"/>
      <c r="F24" s="70"/>
      <c r="G24" s="178"/>
      <c r="H24" s="71">
        <f>(CONVERT(D24,"lbm","Mg")*VLOOKUP(Destroyers!A24,'Guidance and Resources'!$A$3:$D$46,4,FALSE))+(CONVERT(E24,"ton","Mg")*VLOOKUP(Destroyers!A24,'Guidance and Resources'!$A$3:$D$46,4,FALSE))+(CONVERT(F24,"kg","Mg")*VLOOKUP(Destroyers!A24,'Guidance and Resources'!$A$3:$D$46,4,FALSE))+(G24*VLOOKUP(Destroyers!A24,'Guidance and Resources'!$A$3:$D$46,4,FALSE))</f>
        <v>0</v>
      </c>
    </row>
    <row r="25" spans="1:8" ht="24" thickBot="1" x14ac:dyDescent="0.3">
      <c r="A25" s="72" t="s">
        <v>174</v>
      </c>
      <c r="B25" s="68" t="s">
        <v>175</v>
      </c>
      <c r="C25" s="74" t="s">
        <v>602</v>
      </c>
      <c r="D25" s="70"/>
      <c r="E25" s="179"/>
      <c r="F25" s="70"/>
      <c r="G25" s="178"/>
      <c r="H25" s="71">
        <f>(CONVERT(D25,"lbm","Mg")*VLOOKUP(Destroyers!A25,'Guidance and Resources'!$A$3:$D$46,4,FALSE))+(CONVERT(E25,"ton","Mg")*VLOOKUP(Destroyers!A25,'Guidance and Resources'!$A$3:$D$46,4,FALSE))+(CONVERT(F25,"kg","Mg")*VLOOKUP(Destroyers!A25,'Guidance and Resources'!$A$3:$D$46,4,FALSE))+(G25*VLOOKUP(Destroyers!A25,'Guidance and Resources'!$A$3:$D$46,4,FALSE))</f>
        <v>0</v>
      </c>
    </row>
    <row r="26" spans="1:8" ht="21" thickBot="1" x14ac:dyDescent="0.3">
      <c r="A26" s="174" t="s">
        <v>448</v>
      </c>
      <c r="B26" s="174" t="s">
        <v>187</v>
      </c>
      <c r="C26" s="173" t="s">
        <v>449</v>
      </c>
      <c r="D26" s="172"/>
      <c r="E26" s="180"/>
      <c r="F26" s="99"/>
      <c r="G26" s="178"/>
      <c r="H26" s="136">
        <f>(CONVERT(D26,"lbm","Mg")*VLOOKUP(Destroyers!A26,'Guidance and Resources'!$A$3:$D$46,4,FALSE))+(CONVERT(E26,"ton","Mg")*VLOOKUP(Destroyers!A26,'Guidance and Resources'!$A$3:$D$46,4,FALSE))+(CONVERT(F26,"kg","Mg")*VLOOKUP(Destroyers!A26,'Guidance and Resources'!$A$3:$D$46,4,FALSE))+(G26*VLOOKUP(Destroyers!A26,'Guidance and Resources'!$A$3:$D$46,4,FALSE))</f>
        <v>0</v>
      </c>
    </row>
    <row r="27" spans="1:8" ht="21" thickBot="1" x14ac:dyDescent="0.3">
      <c r="A27" s="242" t="s">
        <v>182</v>
      </c>
      <c r="B27" s="243"/>
      <c r="C27" s="243"/>
      <c r="D27" s="243"/>
      <c r="E27" s="243"/>
      <c r="F27" s="243"/>
      <c r="G27" s="243"/>
      <c r="H27" s="244"/>
    </row>
    <row r="28" spans="1:8" ht="21" thickBot="1" x14ac:dyDescent="0.3">
      <c r="A28" s="72" t="s">
        <v>186</v>
      </c>
      <c r="B28" s="72" t="s">
        <v>187</v>
      </c>
      <c r="C28" s="75" t="s">
        <v>188</v>
      </c>
      <c r="D28" s="90"/>
      <c r="E28" s="178"/>
      <c r="F28" s="90"/>
      <c r="G28" s="178"/>
      <c r="H28" s="71">
        <f>(CONVERT(D28,"lbm","Mg")*VLOOKUP(Destroyers!A28,'Guidance and Resources'!$A$3:$D$46,4,FALSE))+(CONVERT(E28,"ton","Mg")*VLOOKUP(Destroyers!A28,'Guidance and Resources'!$A$3:$D$46,4,FALSE))+(CONVERT(F28,"kg","Mg")*VLOOKUP(Destroyers!A28,'Guidance and Resources'!$A$3:$D$46,4,FALSE))+(G28*VLOOKUP(Destroyers!A28,'Guidance and Resources'!$A$3:$D$46,4,FALSE))</f>
        <v>0</v>
      </c>
    </row>
    <row r="29" spans="1:8" ht="21" thickBot="1" x14ac:dyDescent="0.3">
      <c r="A29" s="72" t="s">
        <v>196</v>
      </c>
      <c r="B29" s="68" t="s">
        <v>187</v>
      </c>
      <c r="C29" s="75" t="s">
        <v>188</v>
      </c>
      <c r="D29" s="70"/>
      <c r="E29" s="179"/>
      <c r="F29" s="70"/>
      <c r="G29" s="178"/>
      <c r="H29" s="71">
        <f>(CONVERT(D29,"lbm","Mg")*VLOOKUP(Destroyers!A29,'Guidance and Resources'!$A$3:$D$46,4,FALSE))+(CONVERT(E29,"ton","Mg")*VLOOKUP(Destroyers!A29,'Guidance and Resources'!$A$3:$D$46,4,FALSE))+(CONVERT(F29,"kg","Mg")*VLOOKUP(Destroyers!A29,'Guidance and Resources'!$A$3:$D$46,4,FALSE))+(G29*VLOOKUP(Destroyers!A29,'Guidance and Resources'!$A$3:$D$46,4,FALSE))</f>
        <v>0</v>
      </c>
    </row>
    <row r="30" spans="1:8" ht="21" thickBot="1" x14ac:dyDescent="0.3">
      <c r="A30" s="72" t="s">
        <v>203</v>
      </c>
      <c r="B30" s="68" t="s">
        <v>187</v>
      </c>
      <c r="C30" s="75" t="s">
        <v>188</v>
      </c>
      <c r="D30" s="70"/>
      <c r="E30" s="179"/>
      <c r="F30" s="70"/>
      <c r="G30" s="178"/>
      <c r="H30" s="71">
        <f>(CONVERT(D30,"lbm","Mg")*VLOOKUP(Destroyers!A30,'Guidance and Resources'!$A$3:$D$46,4,FALSE))+(CONVERT(E30,"ton","Mg")*VLOOKUP(Destroyers!A30,'Guidance and Resources'!$A$3:$D$46,4,FALSE))+(CONVERT(F30,"kg","Mg")*VLOOKUP(Destroyers!A30,'Guidance and Resources'!$A$3:$D$46,4,FALSE))+(G30*VLOOKUP(Destroyers!A30,'Guidance and Resources'!$A$3:$D$46,4,FALSE))</f>
        <v>0</v>
      </c>
    </row>
    <row r="31" spans="1:8" ht="21" thickBot="1" x14ac:dyDescent="0.3">
      <c r="A31" s="72" t="s">
        <v>209</v>
      </c>
      <c r="B31" s="68" t="s">
        <v>187</v>
      </c>
      <c r="C31" s="75" t="s">
        <v>188</v>
      </c>
      <c r="D31" s="70"/>
      <c r="E31" s="179"/>
      <c r="F31" s="70"/>
      <c r="G31" s="178"/>
      <c r="H31" s="71">
        <f>(CONVERT(D31,"lbm","Mg")*VLOOKUP(Destroyers!A31,'Guidance and Resources'!$A$3:$D$46,4,FALSE))+(CONVERT(E31,"ton","Mg")*VLOOKUP(Destroyers!A31,'Guidance and Resources'!$A$3:$D$46,4,FALSE))+(CONVERT(F31,"kg","Mg")*VLOOKUP(Destroyers!A31,'Guidance and Resources'!$A$3:$D$46,4,FALSE))+(G31*VLOOKUP(Destroyers!A31,'Guidance and Resources'!$A$3:$D$46,4,FALSE))</f>
        <v>0</v>
      </c>
    </row>
    <row r="32" spans="1:8" ht="21" thickBot="1" x14ac:dyDescent="0.3">
      <c r="A32" s="72" t="s">
        <v>215</v>
      </c>
      <c r="B32" s="73" t="s">
        <v>187</v>
      </c>
      <c r="C32" s="75" t="s">
        <v>188</v>
      </c>
      <c r="D32" s="70"/>
      <c r="E32" s="179"/>
      <c r="F32" s="70"/>
      <c r="G32" s="178"/>
      <c r="H32" s="71">
        <f>(CONVERT(D32,"lbm","Mg")*VLOOKUP(Destroyers!A32,'Guidance and Resources'!$A$3:$D$46,4,FALSE))+(CONVERT(E32,"ton","Mg")*VLOOKUP(Destroyers!A32,'Guidance and Resources'!$A$3:$D$46,4,FALSE))+(CONVERT(F32,"kg","Mg")*VLOOKUP(Destroyers!A32,'Guidance and Resources'!$A$3:$D$46,4,FALSE))+(G32*VLOOKUP(Destroyers!A32,'Guidance and Resources'!$A$3:$D$46,4,FALSE))</f>
        <v>0</v>
      </c>
    </row>
    <row r="33" spans="1:8" ht="21" thickBot="1" x14ac:dyDescent="0.3">
      <c r="A33" s="72" t="s">
        <v>219</v>
      </c>
      <c r="B33" s="73" t="s">
        <v>187</v>
      </c>
      <c r="C33" s="75" t="s">
        <v>188</v>
      </c>
      <c r="D33" s="70"/>
      <c r="E33" s="179"/>
      <c r="F33" s="70"/>
      <c r="G33" s="178"/>
      <c r="H33" s="71">
        <f>(CONVERT(D33,"lbm","Mg")*VLOOKUP(Destroyers!A33,'Guidance and Resources'!$A$3:$D$46,4,FALSE))+(CONVERT(E33,"ton","Mg")*VLOOKUP(Destroyers!A33,'Guidance and Resources'!$A$3:$D$46,4,FALSE))+(CONVERT(F33,"kg","Mg")*VLOOKUP(Destroyers!A33,'Guidance and Resources'!$A$3:$D$46,4,FALSE))+(G33*VLOOKUP(Destroyers!A33,'Guidance and Resources'!$A$3:$D$46,4,FALSE))</f>
        <v>0</v>
      </c>
    </row>
    <row r="34" spans="1:8" ht="21" thickBot="1" x14ac:dyDescent="0.3">
      <c r="A34" s="72" t="s">
        <v>225</v>
      </c>
      <c r="B34" s="73" t="s">
        <v>187</v>
      </c>
      <c r="C34" s="75" t="s">
        <v>188</v>
      </c>
      <c r="D34" s="70"/>
      <c r="E34" s="179"/>
      <c r="F34" s="70"/>
      <c r="G34" s="178"/>
      <c r="H34" s="71">
        <f>(CONVERT(D34,"lbm","Mg")*VLOOKUP(Destroyers!A34,'Guidance and Resources'!$A$3:$D$46,4,FALSE))+(CONVERT(E34,"ton","Mg")*VLOOKUP(Destroyers!A34,'Guidance and Resources'!$A$3:$D$46,4,FALSE))+(CONVERT(F34,"kg","Mg")*VLOOKUP(Destroyers!A34,'Guidance and Resources'!$A$3:$D$46,4,FALSE))+(G34*VLOOKUP(Destroyers!A34,'Guidance and Resources'!$A$3:$D$46,4,FALSE))</f>
        <v>0</v>
      </c>
    </row>
    <row r="35" spans="1:8" ht="21" thickBot="1" x14ac:dyDescent="0.3">
      <c r="A35" s="72" t="s">
        <v>229</v>
      </c>
      <c r="B35" s="73" t="s">
        <v>187</v>
      </c>
      <c r="C35" s="75" t="s">
        <v>188</v>
      </c>
      <c r="D35" s="70"/>
      <c r="E35" s="179"/>
      <c r="F35" s="70"/>
      <c r="G35" s="178"/>
      <c r="H35" s="71">
        <f>(CONVERT(D35,"lbm","Mg")*VLOOKUP(Destroyers!A35,'Guidance and Resources'!$A$3:$D$46,4,FALSE))+(CONVERT(E35,"ton","Mg")*VLOOKUP(Destroyers!A35,'Guidance and Resources'!$A$3:$D$46,4,FALSE))+(CONVERT(F35,"kg","Mg")*VLOOKUP(Destroyers!A35,'Guidance and Resources'!$A$3:$D$46,4,FALSE))+(G35*VLOOKUP(Destroyers!A35,'Guidance and Resources'!$A$3:$D$46,4,FALSE))</f>
        <v>0</v>
      </c>
    </row>
    <row r="36" spans="1:8" ht="21" thickBot="1" x14ac:dyDescent="0.3">
      <c r="A36" s="72" t="s">
        <v>236</v>
      </c>
      <c r="B36" s="73" t="s">
        <v>187</v>
      </c>
      <c r="C36" s="75" t="s">
        <v>188</v>
      </c>
      <c r="D36" s="70"/>
      <c r="E36" s="179"/>
      <c r="F36" s="70"/>
      <c r="G36" s="178"/>
      <c r="H36" s="71">
        <f>(CONVERT(D36,"lbm","Mg")*VLOOKUP(Destroyers!A36,'Guidance and Resources'!$A$3:$D$46,4,FALSE))+(CONVERT(E36,"ton","Mg")*VLOOKUP(Destroyers!A36,'Guidance and Resources'!$A$3:$D$46,4,FALSE))+(CONVERT(F36,"kg","Mg")*VLOOKUP(Destroyers!A36,'Guidance and Resources'!$A$3:$D$46,4,FALSE))+(G36*VLOOKUP(Destroyers!A36,'Guidance and Resources'!$A$3:$D$46,4,FALSE))</f>
        <v>0</v>
      </c>
    </row>
    <row r="37" spans="1:8" ht="21" thickBot="1" x14ac:dyDescent="0.3">
      <c r="A37" s="72" t="s">
        <v>242</v>
      </c>
      <c r="B37" s="73" t="s">
        <v>187</v>
      </c>
      <c r="C37" s="75" t="s">
        <v>188</v>
      </c>
      <c r="D37" s="70"/>
      <c r="E37" s="179"/>
      <c r="F37" s="70"/>
      <c r="G37" s="178"/>
      <c r="H37" s="71">
        <f>(CONVERT(D37,"lbm","Mg")*VLOOKUP(Destroyers!A37,'Guidance and Resources'!$A$3:$D$46,4,FALSE))+(CONVERT(E37,"ton","Mg")*VLOOKUP(Destroyers!A37,'Guidance and Resources'!$A$3:$D$46,4,FALSE))+(CONVERT(F37,"kg","Mg")*VLOOKUP(Destroyers!A37,'Guidance and Resources'!$A$3:$D$46,4,FALSE))+(G37*VLOOKUP(Destroyers!A37,'Guidance and Resources'!$A$3:$D$46,4,FALSE))</f>
        <v>0</v>
      </c>
    </row>
    <row r="38" spans="1:8" ht="21" thickBot="1" x14ac:dyDescent="0.3">
      <c r="A38" s="72" t="s">
        <v>245</v>
      </c>
      <c r="B38" s="73" t="s">
        <v>187</v>
      </c>
      <c r="C38" s="75" t="s">
        <v>188</v>
      </c>
      <c r="D38" s="70"/>
      <c r="E38" s="179"/>
      <c r="F38" s="70"/>
      <c r="G38" s="178"/>
      <c r="H38" s="71">
        <f>(CONVERT(D38,"lbm","Mg")*VLOOKUP(Destroyers!A38,'Guidance and Resources'!$A$3:$D$46,4,FALSE))+(CONVERT(E38,"ton","Mg")*VLOOKUP(Destroyers!A38,'Guidance and Resources'!$A$3:$D$46,4,FALSE))+(CONVERT(F38,"kg","Mg")*VLOOKUP(Destroyers!A38,'Guidance and Resources'!$A$3:$D$46,4,FALSE))+(G38*VLOOKUP(Destroyers!A38,'Guidance and Resources'!$A$3:$D$46,4,FALSE))</f>
        <v>0</v>
      </c>
    </row>
    <row r="39" spans="1:8" ht="21" thickBot="1" x14ac:dyDescent="0.3">
      <c r="A39" s="72" t="s">
        <v>251</v>
      </c>
      <c r="B39" s="73" t="s">
        <v>187</v>
      </c>
      <c r="C39" s="75" t="s">
        <v>188</v>
      </c>
      <c r="D39" s="70"/>
      <c r="E39" s="179"/>
      <c r="F39" s="70"/>
      <c r="G39" s="178"/>
      <c r="H39" s="71">
        <f>(CONVERT(D39,"lbm","Mg")*VLOOKUP(Destroyers!A39,'Guidance and Resources'!$A$3:$D$46,4,FALSE))+(CONVERT(E39,"ton","Mg")*VLOOKUP(Destroyers!A39,'Guidance and Resources'!$A$3:$D$46,4,FALSE))+(CONVERT(F39,"kg","Mg")*VLOOKUP(Destroyers!A39,'Guidance and Resources'!$A$3:$D$46,4,FALSE))+(G39*VLOOKUP(Destroyers!A39,'Guidance and Resources'!$A$3:$D$46,4,FALSE))</f>
        <v>0</v>
      </c>
    </row>
    <row r="40" spans="1:8" ht="21" thickBot="1" x14ac:dyDescent="0.3">
      <c r="A40" s="72" t="s">
        <v>256</v>
      </c>
      <c r="B40" s="73" t="s">
        <v>187</v>
      </c>
      <c r="C40" s="75" t="s">
        <v>188</v>
      </c>
      <c r="D40" s="70"/>
      <c r="E40" s="179"/>
      <c r="F40" s="70"/>
      <c r="G40" s="178"/>
      <c r="H40" s="71">
        <f>(CONVERT(D40,"lbm","Mg")*VLOOKUP(Destroyers!A40,'Guidance and Resources'!$A$3:$D$46,4,FALSE))+(CONVERT(E40,"ton","Mg")*VLOOKUP(Destroyers!A40,'Guidance and Resources'!$A$3:$D$46,4,FALSE))+(CONVERT(F40,"kg","Mg")*VLOOKUP(Destroyers!A40,'Guidance and Resources'!$A$3:$D$46,4,FALSE))+(G40*VLOOKUP(Destroyers!A40,'Guidance and Resources'!$A$3:$D$46,4,FALSE))</f>
        <v>0</v>
      </c>
    </row>
    <row r="41" spans="1:8" ht="21" thickBot="1" x14ac:dyDescent="0.3">
      <c r="A41" s="72" t="s">
        <v>262</v>
      </c>
      <c r="B41" s="73" t="s">
        <v>187</v>
      </c>
      <c r="C41" s="75" t="s">
        <v>188</v>
      </c>
      <c r="D41" s="70"/>
      <c r="E41" s="179"/>
      <c r="F41" s="70"/>
      <c r="G41" s="178"/>
      <c r="H41" s="71">
        <f>(CONVERT(D41,"lbm","Mg")*VLOOKUP(Destroyers!A41,'Guidance and Resources'!$A$3:$D$46,4,FALSE))+(CONVERT(E41,"ton","Mg")*VLOOKUP(Destroyers!A41,'Guidance and Resources'!$A$3:$D$46,4,FALSE))+(CONVERT(F41,"kg","Mg")*VLOOKUP(Destroyers!A41,'Guidance and Resources'!$A$3:$D$46,4,FALSE))+(G41*VLOOKUP(Destroyers!A41,'Guidance and Resources'!$A$3:$D$46,4,FALSE))</f>
        <v>0</v>
      </c>
    </row>
    <row r="42" spans="1:8" ht="21" thickBot="1" x14ac:dyDescent="0.3">
      <c r="A42" s="72" t="s">
        <v>268</v>
      </c>
      <c r="B42" s="73" t="s">
        <v>187</v>
      </c>
      <c r="C42" s="75" t="s">
        <v>188</v>
      </c>
      <c r="D42" s="70"/>
      <c r="E42" s="179"/>
      <c r="F42" s="70"/>
      <c r="G42" s="178"/>
      <c r="H42" s="71">
        <f>(CONVERT(D42,"lbm","Mg")*VLOOKUP(Destroyers!A42,'Guidance and Resources'!$A$3:$D$46,4,FALSE))+(CONVERT(E42,"ton","Mg")*VLOOKUP(Destroyers!A42,'Guidance and Resources'!$A$3:$D$46,4,FALSE))+(CONVERT(F42,"kg","Mg")*VLOOKUP(Destroyers!A42,'Guidance and Resources'!$A$3:$D$46,4,FALSE))+(G42*VLOOKUP(Destroyers!A42,'Guidance and Resources'!$A$3:$D$46,4,FALSE))</f>
        <v>0</v>
      </c>
    </row>
    <row r="43" spans="1:8" ht="21" thickBot="1" x14ac:dyDescent="0.3">
      <c r="A43" s="72" t="s">
        <v>274</v>
      </c>
      <c r="B43" s="73" t="s">
        <v>187</v>
      </c>
      <c r="C43" s="75" t="s">
        <v>188</v>
      </c>
      <c r="D43" s="70"/>
      <c r="E43" s="179"/>
      <c r="F43" s="70"/>
      <c r="G43" s="178"/>
      <c r="H43" s="71">
        <f>(CONVERT(D43,"lbm","Mg")*VLOOKUP(Destroyers!A43,'Guidance and Resources'!$A$3:$D$46,4,FALSE))+(CONVERT(E43,"ton","Mg")*VLOOKUP(Destroyers!A43,'Guidance and Resources'!$A$3:$D$46,4,FALSE))+(CONVERT(F43,"kg","Mg")*VLOOKUP(Destroyers!A43,'Guidance and Resources'!$A$3:$D$46,4,FALSE))+(G43*VLOOKUP(Destroyers!A43,'Guidance and Resources'!$A$3:$D$46,4,FALSE))</f>
        <v>0</v>
      </c>
    </row>
    <row r="44" spans="1:8" ht="21" thickBot="1" x14ac:dyDescent="0.3">
      <c r="A44" s="72" t="s">
        <v>279</v>
      </c>
      <c r="B44" s="73" t="s">
        <v>187</v>
      </c>
      <c r="C44" s="75" t="s">
        <v>188</v>
      </c>
      <c r="D44" s="70"/>
      <c r="E44" s="179"/>
      <c r="F44" s="70"/>
      <c r="G44" s="178"/>
      <c r="H44" s="71">
        <f>(CONVERT(D44,"lbm","Mg")*VLOOKUP(Destroyers!A44,'Guidance and Resources'!$A$3:$D$46,4,FALSE))+(CONVERT(E44,"ton","Mg")*VLOOKUP(Destroyers!A44,'Guidance and Resources'!$A$3:$D$46,4,FALSE))+(CONVERT(F44,"kg","Mg")*VLOOKUP(Destroyers!A44,'Guidance and Resources'!$A$3:$D$46,4,FALSE))+(G44*VLOOKUP(Destroyers!A44,'Guidance and Resources'!$A$3:$D$46,4,FALSE))</f>
        <v>0</v>
      </c>
    </row>
    <row r="45" spans="1:8" ht="21" thickBot="1" x14ac:dyDescent="0.3">
      <c r="A45" s="103" t="s">
        <v>285</v>
      </c>
      <c r="B45" s="104" t="s">
        <v>187</v>
      </c>
      <c r="C45" s="135" t="s">
        <v>188</v>
      </c>
      <c r="D45" s="99"/>
      <c r="E45" s="180"/>
      <c r="F45" s="99"/>
      <c r="G45" s="178"/>
      <c r="H45" s="136">
        <f>(CONVERT(D45,"lbm","Mg")*VLOOKUP(Destroyers!A45,'Guidance and Resources'!$A$3:$D$46,4,FALSE))+(CONVERT(E45,"ton","Mg")*VLOOKUP(Destroyers!A45,'Guidance and Resources'!$A$3:$D$46,4,FALSE))+(CONVERT(F45,"kg","Mg")*VLOOKUP(Destroyers!A45,'Guidance and Resources'!$A$3:$D$46,4,FALSE))+(G45*VLOOKUP(Destroyers!A45,'Guidance and Resources'!$A$3:$D$46,4,FALSE))</f>
        <v>0</v>
      </c>
    </row>
    <row r="46" spans="1:8" ht="21" customHeight="1" thickBot="1" x14ac:dyDescent="0.3">
      <c r="A46" s="245" t="s">
        <v>603</v>
      </c>
      <c r="B46" s="246"/>
      <c r="C46" s="246"/>
      <c r="D46" s="243"/>
      <c r="E46" s="243"/>
      <c r="F46" s="243"/>
      <c r="G46" s="243"/>
      <c r="H46" s="244"/>
    </row>
    <row r="47" spans="1:8" ht="24" thickBot="1" x14ac:dyDescent="0.3">
      <c r="A47" s="96" t="s">
        <v>302</v>
      </c>
      <c r="B47" s="68" t="s">
        <v>303</v>
      </c>
      <c r="C47" s="69" t="s">
        <v>604</v>
      </c>
      <c r="D47" s="137"/>
      <c r="E47" s="178"/>
      <c r="F47" s="90"/>
      <c r="G47" s="178"/>
      <c r="H47" s="71">
        <f>(CONVERT(D47,"lbm","Mg")*VLOOKUP(Destroyers!A47,'Guidance and Resources'!$A$3:$D$46,4,FALSE))+(CONVERT(E47,"ton","Mg")*VLOOKUP(Destroyers!A47,'Guidance and Resources'!$A$3:$D$46,4,FALSE))+(CONVERT(F47,"kg","Mg")*VLOOKUP(Destroyers!A47,'Guidance and Resources'!$A$3:$D$46,4,FALSE))+(G47*VLOOKUP(Destroyers!A47,'Guidance and Resources'!$A$3:$D$46,4,FALSE))</f>
        <v>0</v>
      </c>
    </row>
    <row r="48" spans="1:8" ht="24" thickBot="1" x14ac:dyDescent="0.3">
      <c r="A48" s="96" t="s">
        <v>307</v>
      </c>
      <c r="B48" s="68" t="s">
        <v>308</v>
      </c>
      <c r="C48" s="69" t="s">
        <v>605</v>
      </c>
      <c r="D48" s="137"/>
      <c r="E48" s="178"/>
      <c r="F48" s="90"/>
      <c r="G48" s="178"/>
      <c r="H48" s="71">
        <f>(CONVERT(D48,"lbm","Mg")*VLOOKUP(Destroyers!A48,'Guidance and Resources'!$A$3:$D$46,4,FALSE))+(CONVERT(E48,"ton","Mg")*VLOOKUP(Destroyers!A48,'Guidance and Resources'!$A$3:$D$46,4,FALSE))+(CONVERT(F48,"kg","Mg")*VLOOKUP(Destroyers!A48,'Guidance and Resources'!$A$3:$D$46,4,FALSE))+(G48*VLOOKUP(Destroyers!A48,'Guidance and Resources'!$A$3:$D$46,4,FALSE))</f>
        <v>0</v>
      </c>
    </row>
    <row r="49" spans="1:8" ht="24" thickBot="1" x14ac:dyDescent="0.3">
      <c r="A49" s="96" t="s">
        <v>312</v>
      </c>
      <c r="B49" s="68" t="s">
        <v>313</v>
      </c>
      <c r="C49" s="69" t="s">
        <v>606</v>
      </c>
      <c r="D49" s="70"/>
      <c r="E49" s="179"/>
      <c r="F49" s="70"/>
      <c r="G49" s="178"/>
      <c r="H49" s="71">
        <f>(CONVERT(D49,"lbm","Mg")*VLOOKUP(Destroyers!A49,'Guidance and Resources'!$A$3:$D$46,4,FALSE))+(CONVERT(E49,"ton","Mg")*VLOOKUP(Destroyers!A49,'Guidance and Resources'!$A$3:$D$46,4,FALSE))+(CONVERT(F49,"kg","Mg")*VLOOKUP(Destroyers!A49,'Guidance and Resources'!$A$3:$D$46,4,FALSE))+(G49*VLOOKUP(Destroyers!A49,'Guidance and Resources'!$A$3:$D$46,4,FALSE))</f>
        <v>0</v>
      </c>
    </row>
    <row r="50" spans="1:8" ht="20.25" x14ac:dyDescent="0.25">
      <c r="A50" s="77"/>
      <c r="B50" s="77"/>
      <c r="C50" s="78"/>
      <c r="D50" s="79"/>
      <c r="E50" s="181"/>
      <c r="F50" s="79"/>
      <c r="G50" s="181"/>
      <c r="H50" s="80"/>
    </row>
    <row r="51" spans="1:8" x14ac:dyDescent="0.25">
      <c r="A51" s="235" t="s">
        <v>607</v>
      </c>
      <c r="B51" s="206"/>
      <c r="C51" s="206"/>
      <c r="D51" s="206"/>
      <c r="E51" s="206"/>
      <c r="F51" s="206"/>
      <c r="G51" s="206"/>
      <c r="H51" s="207"/>
    </row>
    <row r="52" spans="1:8" x14ac:dyDescent="0.25">
      <c r="A52" s="208"/>
      <c r="B52" s="209"/>
      <c r="C52" s="209"/>
      <c r="D52" s="209"/>
      <c r="E52" s="209"/>
      <c r="F52" s="209"/>
      <c r="G52" s="209"/>
      <c r="H52" s="210"/>
    </row>
    <row r="53" spans="1:8" x14ac:dyDescent="0.25">
      <c r="A53" s="208"/>
      <c r="B53" s="209"/>
      <c r="C53" s="209"/>
      <c r="D53" s="209"/>
      <c r="E53" s="209"/>
      <c r="F53" s="209"/>
      <c r="G53" s="209"/>
      <c r="H53" s="210"/>
    </row>
    <row r="54" spans="1:8" x14ac:dyDescent="0.25">
      <c r="A54" s="208"/>
      <c r="B54" s="209"/>
      <c r="C54" s="209"/>
      <c r="D54" s="209"/>
      <c r="E54" s="209"/>
      <c r="F54" s="209"/>
      <c r="G54" s="209"/>
      <c r="H54" s="210"/>
    </row>
    <row r="55" spans="1:8" x14ac:dyDescent="0.25">
      <c r="A55" s="208"/>
      <c r="B55" s="209"/>
      <c r="C55" s="209"/>
      <c r="D55" s="209"/>
      <c r="E55" s="209"/>
      <c r="F55" s="209"/>
      <c r="G55" s="209"/>
      <c r="H55" s="210"/>
    </row>
    <row r="56" spans="1:8" x14ac:dyDescent="0.25">
      <c r="A56" s="208"/>
      <c r="B56" s="209"/>
      <c r="C56" s="209"/>
      <c r="D56" s="209"/>
      <c r="E56" s="209"/>
      <c r="F56" s="209"/>
      <c r="G56" s="209"/>
      <c r="H56" s="210"/>
    </row>
    <row r="57" spans="1:8" ht="27.75" customHeight="1" x14ac:dyDescent="0.25">
      <c r="A57" s="211"/>
      <c r="B57" s="212"/>
      <c r="C57" s="212"/>
      <c r="D57" s="212"/>
      <c r="E57" s="212"/>
      <c r="F57" s="212"/>
      <c r="G57" s="212"/>
      <c r="H57" s="213"/>
    </row>
    <row r="58" spans="1:8" ht="15.75" x14ac:dyDescent="0.25">
      <c r="A58" s="120"/>
      <c r="B58" s="120"/>
      <c r="C58" s="120"/>
      <c r="D58" s="120"/>
      <c r="E58" s="182"/>
      <c r="F58" s="120"/>
      <c r="G58" s="182"/>
      <c r="H58" s="120"/>
    </row>
    <row r="59" spans="1:8" ht="30.75" thickBot="1" x14ac:dyDescent="0.3">
      <c r="A59" s="81" t="s">
        <v>766</v>
      </c>
      <c r="B59" s="82"/>
      <c r="C59" s="82"/>
      <c r="D59" s="83"/>
      <c r="E59" s="183"/>
      <c r="F59" s="83"/>
      <c r="G59" s="183"/>
      <c r="H59" s="83"/>
    </row>
    <row r="60" spans="1:8" ht="45" thickTop="1" thickBot="1" x14ac:dyDescent="0.45">
      <c r="A60" s="65" t="s">
        <v>2</v>
      </c>
      <c r="B60" s="85" t="s">
        <v>3</v>
      </c>
      <c r="C60" s="85" t="s">
        <v>4</v>
      </c>
      <c r="D60" s="63" t="s">
        <v>761</v>
      </c>
      <c r="E60" s="177" t="s">
        <v>762</v>
      </c>
      <c r="F60" s="64" t="s">
        <v>763</v>
      </c>
      <c r="G60" s="177" t="s">
        <v>764</v>
      </c>
      <c r="H60" s="86" t="s">
        <v>586</v>
      </c>
    </row>
    <row r="61" spans="1:8" ht="24" thickBot="1" x14ac:dyDescent="0.3">
      <c r="A61" s="76" t="s">
        <v>317</v>
      </c>
      <c r="B61" s="73" t="s">
        <v>318</v>
      </c>
      <c r="C61" s="74" t="s">
        <v>608</v>
      </c>
      <c r="D61" s="87"/>
      <c r="E61" s="184"/>
      <c r="F61" s="88"/>
      <c r="G61" s="184"/>
      <c r="H61" s="134">
        <f>(CONVERT(D61,"lbm","Mg")*VLOOKUP(Destroyers!A61,'Guidance and Resources'!$A$60:$D$102,4,FALSE))+(CONVERT(E61,"ton","Mg")*VLOOKUP(Destroyers!A61,'Guidance and Resources'!$A$60:$D$102,4,FALSE))+(CONVERT(F61,"kg","Mg")*VLOOKUP(Destroyers!A61,'Guidance and Resources'!$A$60:$D$102,4,FALSE))+(G61*VLOOKUP(Destroyers!A61,'Guidance and Resources'!$A$60:$D$102,4,FALSE))</f>
        <v>0</v>
      </c>
    </row>
    <row r="62" spans="1:8" ht="24" thickBot="1" x14ac:dyDescent="0.3">
      <c r="A62" s="76" t="s">
        <v>323</v>
      </c>
      <c r="B62" s="73" t="s">
        <v>324</v>
      </c>
      <c r="C62" s="74" t="s">
        <v>609</v>
      </c>
      <c r="D62" s="89"/>
      <c r="E62" s="178"/>
      <c r="F62" s="90"/>
      <c r="G62" s="179"/>
      <c r="H62" s="92">
        <f>(CONVERT(D62,"lbm","Mg")*VLOOKUP(Destroyers!A62,'Guidance and Resources'!$A$60:$D$102,4,FALSE))+(CONVERT(E62,"ton","Mg")*VLOOKUP(Destroyers!A62,'Guidance and Resources'!$A$60:$D$102,4,FALSE))+(CONVERT(F62,"kg","Mg")*VLOOKUP(Destroyers!A62,'Guidance and Resources'!$A$60:$D$102,4,FALSE))+(G62*VLOOKUP(Destroyers!A62,'Guidance and Resources'!$A$60:$D$102,4,FALSE))</f>
        <v>0</v>
      </c>
    </row>
    <row r="63" spans="1:8" ht="24" thickBot="1" x14ac:dyDescent="0.3">
      <c r="A63" s="76" t="s">
        <v>331</v>
      </c>
      <c r="B63" s="73" t="s">
        <v>332</v>
      </c>
      <c r="C63" s="74" t="s">
        <v>610</v>
      </c>
      <c r="D63" s="91"/>
      <c r="E63" s="179"/>
      <c r="F63" s="70"/>
      <c r="G63" s="179"/>
      <c r="H63" s="92">
        <f>(CONVERT(D63,"lbm","Mg")*VLOOKUP(Destroyers!A63,'Guidance and Resources'!$A$60:$D$102,4,FALSE))+(CONVERT(E63,"ton","Mg")*VLOOKUP(Destroyers!A63,'Guidance and Resources'!$A$60:$D$102,4,FALSE))+(CONVERT(F63,"kg","Mg")*VLOOKUP(Destroyers!A63,'Guidance and Resources'!$A$60:$D$102,4,FALSE))+(G63*VLOOKUP(Destroyers!A63,'Guidance and Resources'!$A$60:$D$102,4,FALSE))</f>
        <v>0</v>
      </c>
    </row>
    <row r="64" spans="1:8" ht="24" thickBot="1" x14ac:dyDescent="0.3">
      <c r="A64" s="76" t="s">
        <v>339</v>
      </c>
      <c r="B64" s="73" t="s">
        <v>340</v>
      </c>
      <c r="C64" s="74" t="s">
        <v>610</v>
      </c>
      <c r="D64" s="70"/>
      <c r="E64" s="179"/>
      <c r="F64" s="70"/>
      <c r="G64" s="179"/>
      <c r="H64" s="92">
        <f>(CONVERT(D64,"lbm","Mg")*VLOOKUP(Destroyers!A64,'Guidance and Resources'!$A$60:$D$102,4,FALSE))+(CONVERT(E64,"ton","Mg")*VLOOKUP(Destroyers!A64,'Guidance and Resources'!$A$60:$D$102,4,FALSE))+(CONVERT(F64,"kg","Mg")*VLOOKUP(Destroyers!A64,'Guidance and Resources'!$A$60:$D$102,4,FALSE))+(G64*VLOOKUP(Destroyers!A64,'Guidance and Resources'!$A$60:$D$102,4,FALSE))</f>
        <v>0</v>
      </c>
    </row>
    <row r="65" spans="1:8" ht="24" thickBot="1" x14ac:dyDescent="0.3">
      <c r="A65" s="76" t="s">
        <v>346</v>
      </c>
      <c r="B65" s="73" t="s">
        <v>347</v>
      </c>
      <c r="C65" s="74" t="s">
        <v>611</v>
      </c>
      <c r="D65" s="70"/>
      <c r="E65" s="179"/>
      <c r="F65" s="70"/>
      <c r="G65" s="179"/>
      <c r="H65" s="92">
        <f>(CONVERT(D65,"lbm","Mg")*VLOOKUP(Destroyers!A65,'Guidance and Resources'!$A$60:$D$102,4,FALSE))+(CONVERT(E65,"ton","Mg")*VLOOKUP(Destroyers!A65,'Guidance and Resources'!$A$60:$D$102,4,FALSE))+(CONVERT(F65,"kg","Mg")*VLOOKUP(Destroyers!A65,'Guidance and Resources'!$A$60:$D$102,4,FALSE))+(G65*VLOOKUP(Destroyers!A65,'Guidance and Resources'!$A$60:$D$102,4,FALSE))</f>
        <v>0</v>
      </c>
    </row>
    <row r="66" spans="1:8" ht="24" thickBot="1" x14ac:dyDescent="0.3">
      <c r="A66" s="76" t="s">
        <v>354</v>
      </c>
      <c r="B66" s="73" t="s">
        <v>355</v>
      </c>
      <c r="C66" s="74" t="s">
        <v>612</v>
      </c>
      <c r="D66" s="70"/>
      <c r="E66" s="179"/>
      <c r="F66" s="70"/>
      <c r="G66" s="179"/>
      <c r="H66" s="92">
        <f>(CONVERT(D66,"lbm","Mg")*VLOOKUP(Destroyers!A66,'Guidance and Resources'!$A$60:$D$102,4,FALSE))+(CONVERT(E66,"ton","Mg")*VLOOKUP(Destroyers!A66,'Guidance and Resources'!$A$60:$D$102,4,FALSE))+(CONVERT(F66,"kg","Mg")*VLOOKUP(Destroyers!A66,'Guidance and Resources'!$A$60:$D$102,4,FALSE))+(G66*VLOOKUP(Destroyers!A66,'Guidance and Resources'!$A$60:$D$102,4,FALSE))</f>
        <v>0</v>
      </c>
    </row>
    <row r="67" spans="1:8" ht="24" thickBot="1" x14ac:dyDescent="0.3">
      <c r="A67" s="76" t="s">
        <v>362</v>
      </c>
      <c r="B67" s="73" t="s">
        <v>363</v>
      </c>
      <c r="C67" s="74" t="s">
        <v>613</v>
      </c>
      <c r="D67" s="70"/>
      <c r="E67" s="179"/>
      <c r="F67" s="70"/>
      <c r="G67" s="179"/>
      <c r="H67" s="92">
        <f>(CONVERT(D67,"lbm","Mg")*VLOOKUP(Destroyers!A67,'Guidance and Resources'!$A$60:$D$102,4,FALSE))+(CONVERT(E67,"ton","Mg")*VLOOKUP(Destroyers!A67,'Guidance and Resources'!$A$60:$D$102,4,FALSE))+(CONVERT(F67,"kg","Mg")*VLOOKUP(Destroyers!A67,'Guidance and Resources'!$A$60:$D$102,4,FALSE))+(G67*VLOOKUP(Destroyers!A67,'Guidance and Resources'!$A$60:$D$102,4,FALSE))</f>
        <v>0</v>
      </c>
    </row>
    <row r="68" spans="1:8" ht="24" thickBot="1" x14ac:dyDescent="0.3">
      <c r="A68" s="76" t="s">
        <v>370</v>
      </c>
      <c r="B68" s="73" t="s">
        <v>371</v>
      </c>
      <c r="C68" s="74" t="s">
        <v>614</v>
      </c>
      <c r="D68" s="70"/>
      <c r="E68" s="179"/>
      <c r="F68" s="70"/>
      <c r="G68" s="179"/>
      <c r="H68" s="92">
        <f>(CONVERT(D68,"lbm","Mg")*VLOOKUP(Destroyers!A68,'Guidance and Resources'!$A$60:$D$102,4,FALSE))+(CONVERT(E68,"ton","Mg")*VLOOKUP(Destroyers!A68,'Guidance and Resources'!$A$60:$D$102,4,FALSE))+(CONVERT(F68,"kg","Mg")*VLOOKUP(Destroyers!A68,'Guidance and Resources'!$A$60:$D$102,4,FALSE))+(G68*VLOOKUP(Destroyers!A68,'Guidance and Resources'!$A$60:$D$102,4,FALSE))</f>
        <v>0</v>
      </c>
    </row>
    <row r="69" spans="1:8" ht="21" customHeight="1" thickBot="1" x14ac:dyDescent="0.3">
      <c r="A69" s="76" t="s">
        <v>378</v>
      </c>
      <c r="B69" s="73" t="s">
        <v>379</v>
      </c>
      <c r="C69" s="74" t="s">
        <v>615</v>
      </c>
      <c r="D69" s="70"/>
      <c r="E69" s="179"/>
      <c r="F69" s="70"/>
      <c r="G69" s="179"/>
      <c r="H69" s="92">
        <f>(CONVERT(D69,"lbm","Mg")*VLOOKUP(Destroyers!A69,'Guidance and Resources'!$A$60:$D$102,4,FALSE))+(CONVERT(E69,"ton","Mg")*VLOOKUP(Destroyers!A69,'Guidance and Resources'!$A$60:$D$102,4,FALSE))+(CONVERT(F69,"kg","Mg")*VLOOKUP(Destroyers!A69,'Guidance and Resources'!$A$60:$D$102,4,FALSE))+(G69*VLOOKUP(Destroyers!A69,'Guidance and Resources'!$A$60:$D$102,4,FALSE))</f>
        <v>0</v>
      </c>
    </row>
    <row r="70" spans="1:8" ht="24" thickBot="1" x14ac:dyDescent="0.3">
      <c r="A70" s="76" t="s">
        <v>386</v>
      </c>
      <c r="B70" s="73" t="s">
        <v>387</v>
      </c>
      <c r="C70" s="74" t="s">
        <v>616</v>
      </c>
      <c r="D70" s="70"/>
      <c r="E70" s="179"/>
      <c r="F70" s="70"/>
      <c r="G70" s="179"/>
      <c r="H70" s="92">
        <f>(CONVERT(D70,"lbm","Mg")*VLOOKUP(Destroyers!A70,'Guidance and Resources'!$A$60:$D$102,4,FALSE))+(CONVERT(E70,"ton","Mg")*VLOOKUP(Destroyers!A70,'Guidance and Resources'!$A$60:$D$102,4,FALSE))+(CONVERT(F70,"kg","Mg")*VLOOKUP(Destroyers!A70,'Guidance and Resources'!$A$60:$D$102,4,FALSE))+(G70*VLOOKUP(Destroyers!A70,'Guidance and Resources'!$A$60:$D$102,4,FALSE))</f>
        <v>0</v>
      </c>
    </row>
    <row r="71" spans="1:8" ht="24" thickBot="1" x14ac:dyDescent="0.3">
      <c r="A71" s="76" t="s">
        <v>392</v>
      </c>
      <c r="B71" s="73" t="s">
        <v>393</v>
      </c>
      <c r="C71" s="74" t="s">
        <v>617</v>
      </c>
      <c r="D71" s="70"/>
      <c r="E71" s="179"/>
      <c r="F71" s="70"/>
      <c r="G71" s="179"/>
      <c r="H71" s="92">
        <f>(CONVERT(D71,"lbm","Mg")*VLOOKUP(Destroyers!A71,'Guidance and Resources'!$A$60:$D$102,4,FALSE))+(CONVERT(E71,"ton","Mg")*VLOOKUP(Destroyers!A71,'Guidance and Resources'!$A$60:$D$102,4,FALSE))+(CONVERT(F71,"kg","Mg")*VLOOKUP(Destroyers!A71,'Guidance and Resources'!$A$60:$D$102,4,FALSE))+(G71*VLOOKUP(Destroyers!A71,'Guidance and Resources'!$A$60:$D$102,4,FALSE))</f>
        <v>0</v>
      </c>
    </row>
    <row r="72" spans="1:8" ht="24" thickBot="1" x14ac:dyDescent="0.3">
      <c r="A72" s="76" t="s">
        <v>400</v>
      </c>
      <c r="B72" s="73" t="s">
        <v>401</v>
      </c>
      <c r="C72" s="74" t="s">
        <v>618</v>
      </c>
      <c r="D72" s="70"/>
      <c r="E72" s="179"/>
      <c r="F72" s="70"/>
      <c r="G72" s="179"/>
      <c r="H72" s="92">
        <f>(CONVERT(D72,"lbm","Mg")*VLOOKUP(Destroyers!A72,'Guidance and Resources'!$A$60:$D$102,4,FALSE))+(CONVERT(E72,"ton","Mg")*VLOOKUP(Destroyers!A72,'Guidance and Resources'!$A$60:$D$102,4,FALSE))+(CONVERT(F72,"kg","Mg")*VLOOKUP(Destroyers!A72,'Guidance and Resources'!$A$60:$D$102,4,FALSE))+(G72*VLOOKUP(Destroyers!A72,'Guidance and Resources'!$A$60:$D$102,4,FALSE))</f>
        <v>0</v>
      </c>
    </row>
    <row r="73" spans="1:8" ht="24" thickBot="1" x14ac:dyDescent="0.3">
      <c r="A73" s="76" t="s">
        <v>408</v>
      </c>
      <c r="B73" s="73" t="s">
        <v>409</v>
      </c>
      <c r="C73" s="74" t="s">
        <v>619</v>
      </c>
      <c r="D73" s="70"/>
      <c r="E73" s="179"/>
      <c r="F73" s="70"/>
      <c r="G73" s="179"/>
      <c r="H73" s="92">
        <f>(CONVERT(D73,"lbm","Mg")*VLOOKUP(Destroyers!A73,'Guidance and Resources'!$A$60:$D$102,4,FALSE))+(CONVERT(E73,"ton","Mg")*VLOOKUP(Destroyers!A73,'Guidance and Resources'!$A$60:$D$102,4,FALSE))+(CONVERT(F73,"kg","Mg")*VLOOKUP(Destroyers!A73,'Guidance and Resources'!$A$60:$D$102,4,FALSE))+(G73*VLOOKUP(Destroyers!A73,'Guidance and Resources'!$A$60:$D$102,4,FALSE))</f>
        <v>0</v>
      </c>
    </row>
    <row r="74" spans="1:8" ht="24" thickBot="1" x14ac:dyDescent="0.3">
      <c r="A74" s="76" t="s">
        <v>417</v>
      </c>
      <c r="B74" s="73" t="s">
        <v>418</v>
      </c>
      <c r="C74" s="74" t="s">
        <v>620</v>
      </c>
      <c r="D74" s="70"/>
      <c r="E74" s="179"/>
      <c r="F74" s="70"/>
      <c r="G74" s="179"/>
      <c r="H74" s="92">
        <f>(CONVERT(D74,"lbm","Mg")*VLOOKUP(Destroyers!A74,'Guidance and Resources'!$A$60:$D$102,4,FALSE))+(CONVERT(E74,"ton","Mg")*VLOOKUP(Destroyers!A74,'Guidance and Resources'!$A$60:$D$102,4,FALSE))+(CONVERT(F74,"kg","Mg")*VLOOKUP(Destroyers!A74,'Guidance and Resources'!$A$60:$D$102,4,FALSE))+(G74*VLOOKUP(Destroyers!A74,'Guidance and Resources'!$A$60:$D$102,4,FALSE))</f>
        <v>0</v>
      </c>
    </row>
    <row r="75" spans="1:8" ht="24" thickBot="1" x14ac:dyDescent="0.3">
      <c r="A75" s="76" t="s">
        <v>425</v>
      </c>
      <c r="B75" s="73" t="s">
        <v>426</v>
      </c>
      <c r="C75" s="74" t="s">
        <v>621</v>
      </c>
      <c r="D75" s="70"/>
      <c r="E75" s="179"/>
      <c r="F75" s="70"/>
      <c r="G75" s="179"/>
      <c r="H75" s="92">
        <f>(CONVERT(D75,"lbm","Mg")*VLOOKUP(Destroyers!A75,'Guidance and Resources'!$A$60:$D$102,4,FALSE))+(CONVERT(E75,"ton","Mg")*VLOOKUP(Destroyers!A75,'Guidance and Resources'!$A$60:$D$102,4,FALSE))+(CONVERT(F75,"kg","Mg")*VLOOKUP(Destroyers!A75,'Guidance and Resources'!$A$60:$D$102,4,FALSE))+(G75*VLOOKUP(Destroyers!A75,'Guidance and Resources'!$A$60:$D$102,4,FALSE))</f>
        <v>0</v>
      </c>
    </row>
    <row r="76" spans="1:8" ht="24" thickBot="1" x14ac:dyDescent="0.3">
      <c r="A76" s="76" t="s">
        <v>433</v>
      </c>
      <c r="B76" s="73" t="s">
        <v>434</v>
      </c>
      <c r="C76" s="74" t="s">
        <v>622</v>
      </c>
      <c r="D76" s="70"/>
      <c r="E76" s="179"/>
      <c r="F76" s="70"/>
      <c r="G76" s="179"/>
      <c r="H76" s="92">
        <f>(CONVERT(D76,"lbm","Mg")*VLOOKUP(Destroyers!A76,'Guidance and Resources'!$A$60:$D$102,4,FALSE))+(CONVERT(E76,"ton","Mg")*VLOOKUP(Destroyers!A76,'Guidance and Resources'!$A$60:$D$102,4,FALSE))+(CONVERT(F76,"kg","Mg")*VLOOKUP(Destroyers!A76,'Guidance and Resources'!$A$60:$D$102,4,FALSE))+(G76*VLOOKUP(Destroyers!A76,'Guidance and Resources'!$A$60:$D$102,4,FALSE))</f>
        <v>0</v>
      </c>
    </row>
    <row r="77" spans="1:8" ht="24" thickBot="1" x14ac:dyDescent="0.3">
      <c r="A77" s="76" t="s">
        <v>442</v>
      </c>
      <c r="B77" s="73" t="s">
        <v>443</v>
      </c>
      <c r="C77" s="74" t="s">
        <v>623</v>
      </c>
      <c r="D77" s="70"/>
      <c r="E77" s="179"/>
      <c r="F77" s="70"/>
      <c r="G77" s="179"/>
      <c r="H77" s="92">
        <f>(CONVERT(D77,"lbm","Mg")*VLOOKUP(Destroyers!A77,'Guidance and Resources'!$A$60:$D$102,4,FALSE))+(CONVERT(E77,"ton","Mg")*VLOOKUP(Destroyers!A77,'Guidance and Resources'!$A$60:$D$102,4,FALSE))+(CONVERT(F77,"kg","Mg")*VLOOKUP(Destroyers!A77,'Guidance and Resources'!$A$60:$D$102,4,FALSE))+(G77*VLOOKUP(Destroyers!A77,'Guidance and Resources'!$A$60:$D$102,4,FALSE))</f>
        <v>0</v>
      </c>
    </row>
    <row r="78" spans="1:8" ht="24" thickBot="1" x14ac:dyDescent="0.3">
      <c r="A78" s="76" t="s">
        <v>450</v>
      </c>
      <c r="B78" s="73" t="s">
        <v>451</v>
      </c>
      <c r="C78" s="74" t="s">
        <v>624</v>
      </c>
      <c r="D78" s="70"/>
      <c r="E78" s="179"/>
      <c r="F78" s="70"/>
      <c r="G78" s="179"/>
      <c r="H78" s="92">
        <f>(CONVERT(D78,"lbm","Mg")*VLOOKUP(Destroyers!A78,'Guidance and Resources'!$A$60:$D$102,4,FALSE))+(CONVERT(E78,"ton","Mg")*VLOOKUP(Destroyers!A78,'Guidance and Resources'!$A$60:$D$102,4,FALSE))+(CONVERT(F78,"kg","Mg")*VLOOKUP(Destroyers!A78,'Guidance and Resources'!$A$60:$D$102,4,FALSE))+(G78*VLOOKUP(Destroyers!A78,'Guidance and Resources'!$A$60:$D$102,4,FALSE))</f>
        <v>0</v>
      </c>
    </row>
    <row r="79" spans="1:8" ht="24" thickBot="1" x14ac:dyDescent="0.3">
      <c r="A79" s="76" t="s">
        <v>456</v>
      </c>
      <c r="B79" s="73" t="s">
        <v>457</v>
      </c>
      <c r="C79" s="74" t="s">
        <v>625</v>
      </c>
      <c r="D79" s="70"/>
      <c r="E79" s="179"/>
      <c r="F79" s="70"/>
      <c r="G79" s="179"/>
      <c r="H79" s="92">
        <f>(CONVERT(D79,"lbm","Mg")*VLOOKUP(Destroyers!A79,'Guidance and Resources'!$A$60:$D$102,4,FALSE))+(CONVERT(E79,"ton","Mg")*VLOOKUP(Destroyers!A79,'Guidance and Resources'!$A$60:$D$102,4,FALSE))+(CONVERT(F79,"kg","Mg")*VLOOKUP(Destroyers!A79,'Guidance and Resources'!$A$60:$D$102,4,FALSE))+(G79*VLOOKUP(Destroyers!A79,'Guidance and Resources'!$A$60:$D$102,4,FALSE))</f>
        <v>0</v>
      </c>
    </row>
    <row r="80" spans="1:8" ht="24" thickBot="1" x14ac:dyDescent="0.3">
      <c r="A80" s="76" t="s">
        <v>462</v>
      </c>
      <c r="B80" s="73" t="s">
        <v>463</v>
      </c>
      <c r="C80" s="74" t="s">
        <v>626</v>
      </c>
      <c r="D80" s="70"/>
      <c r="E80" s="179"/>
      <c r="F80" s="70"/>
      <c r="G80" s="179"/>
      <c r="H80" s="92">
        <f>(CONVERT(D80,"lbm","Mg")*VLOOKUP(Destroyers!A80,'Guidance and Resources'!$A$60:$D$102,4,FALSE))+(CONVERT(E80,"ton","Mg")*VLOOKUP(Destroyers!A80,'Guidance and Resources'!$A$60:$D$102,4,FALSE))+(CONVERT(F80,"kg","Mg")*VLOOKUP(Destroyers!A80,'Guidance and Resources'!$A$60:$D$102,4,FALSE))+(G80*VLOOKUP(Destroyers!A80,'Guidance and Resources'!$A$60:$D$102,4,FALSE))</f>
        <v>0</v>
      </c>
    </row>
    <row r="81" spans="1:8" ht="24" thickBot="1" x14ac:dyDescent="0.3">
      <c r="A81" s="76" t="s">
        <v>469</v>
      </c>
      <c r="B81" s="73" t="s">
        <v>470</v>
      </c>
      <c r="C81" s="74" t="s">
        <v>627</v>
      </c>
      <c r="D81" s="70"/>
      <c r="E81" s="179"/>
      <c r="F81" s="70"/>
      <c r="G81" s="179"/>
      <c r="H81" s="92">
        <f>(CONVERT(D81,"lbm","Mg")*VLOOKUP(Destroyers!A81,'Guidance and Resources'!$A$60:$D$102,4,FALSE))+(CONVERT(E81,"ton","Mg")*VLOOKUP(Destroyers!A81,'Guidance and Resources'!$A$60:$D$102,4,FALSE))+(CONVERT(F81,"kg","Mg")*VLOOKUP(Destroyers!A81,'Guidance and Resources'!$A$60:$D$102,4,FALSE))+(G81*VLOOKUP(Destroyers!A81,'Guidance and Resources'!$A$60:$D$102,4,FALSE))</f>
        <v>0</v>
      </c>
    </row>
    <row r="82" spans="1:8" ht="24" thickBot="1" x14ac:dyDescent="0.3">
      <c r="A82" s="76" t="s">
        <v>475</v>
      </c>
      <c r="B82" s="73" t="s">
        <v>476</v>
      </c>
      <c r="C82" s="74" t="s">
        <v>628</v>
      </c>
      <c r="D82" s="70"/>
      <c r="E82" s="179"/>
      <c r="F82" s="70"/>
      <c r="G82" s="179"/>
      <c r="H82" s="92">
        <f>(CONVERT(D82,"lbm","Mg")*VLOOKUP(Destroyers!A82,'Guidance and Resources'!$A$60:$D$102,4,FALSE))+(CONVERT(E82,"ton","Mg")*VLOOKUP(Destroyers!A82,'Guidance and Resources'!$A$60:$D$102,4,FALSE))+(CONVERT(F82,"kg","Mg")*VLOOKUP(Destroyers!A82,'Guidance and Resources'!$A$60:$D$102,4,FALSE))+(G82*VLOOKUP(Destroyers!A82,'Guidance and Resources'!$A$60:$D$102,4,FALSE))</f>
        <v>0</v>
      </c>
    </row>
    <row r="83" spans="1:8" ht="42.75" customHeight="1" thickBot="1" x14ac:dyDescent="0.3">
      <c r="A83" s="93" t="s">
        <v>485</v>
      </c>
      <c r="B83" s="94"/>
      <c r="C83" s="95"/>
      <c r="D83" s="94"/>
      <c r="E83" s="185"/>
      <c r="F83" s="94"/>
      <c r="G83" s="185"/>
      <c r="H83" s="95"/>
    </row>
    <row r="84" spans="1:8" ht="24" thickBot="1" x14ac:dyDescent="0.3">
      <c r="A84" s="67" t="s">
        <v>488</v>
      </c>
      <c r="B84" s="68" t="s">
        <v>489</v>
      </c>
      <c r="C84" s="69" t="s">
        <v>629</v>
      </c>
      <c r="D84" s="70"/>
      <c r="E84" s="179"/>
      <c r="F84" s="70"/>
      <c r="G84" s="178"/>
      <c r="H84" s="92">
        <f>(CONVERT(D84,"lbm","Mg")*VLOOKUP(Destroyers!A84,'Guidance and Resources'!$A$60:$D$102,4,FALSE))+(CONVERT(E84,"ton","Mg")*VLOOKUP(Destroyers!A84,'Guidance and Resources'!$A$60:$D$102,4,FALSE))+(CONVERT(F84,"kg","Mg")*VLOOKUP(Destroyers!A84,'Guidance and Resources'!$A$60:$D$102,4,FALSE))+(G84*VLOOKUP(Destroyers!A84,'Guidance and Resources'!$A$60:$D$102,4,FALSE))</f>
        <v>0</v>
      </c>
    </row>
    <row r="85" spans="1:8" ht="24" thickBot="1" x14ac:dyDescent="0.3">
      <c r="A85" s="72" t="s">
        <v>494</v>
      </c>
      <c r="B85" s="73" t="s">
        <v>495</v>
      </c>
      <c r="C85" s="74" t="s">
        <v>630</v>
      </c>
      <c r="D85" s="70"/>
      <c r="E85" s="179"/>
      <c r="F85" s="70"/>
      <c r="G85" s="178"/>
      <c r="H85" s="92">
        <f>(CONVERT(D85,"lbm","Mg")*VLOOKUP(Destroyers!A85,'Guidance and Resources'!$A$60:$D$102,4,FALSE))+(CONVERT(E85,"ton","Mg")*VLOOKUP(Destroyers!A85,'Guidance and Resources'!$A$60:$D$102,4,FALSE))+(CONVERT(F85,"kg","Mg")*VLOOKUP(Destroyers!A85,'Guidance and Resources'!$A$60:$D$102,4,FALSE))+(G85*VLOOKUP(Destroyers!A85,'Guidance and Resources'!$A$60:$D$102,4,FALSE))</f>
        <v>0</v>
      </c>
    </row>
    <row r="86" spans="1:8" ht="24" thickBot="1" x14ac:dyDescent="0.3">
      <c r="A86" s="72" t="s">
        <v>499</v>
      </c>
      <c r="B86" s="73" t="s">
        <v>500</v>
      </c>
      <c r="C86" s="74" t="s">
        <v>631</v>
      </c>
      <c r="D86" s="70"/>
      <c r="E86" s="179"/>
      <c r="F86" s="70"/>
      <c r="G86" s="178"/>
      <c r="H86" s="92">
        <f>(CONVERT(D86,"lbm","Mg")*VLOOKUP(Destroyers!A86,'Guidance and Resources'!$A$60:$D$102,4,FALSE))+(CONVERT(E86,"ton","Mg")*VLOOKUP(Destroyers!A86,'Guidance and Resources'!$A$60:$D$102,4,FALSE))+(CONVERT(F86,"kg","Mg")*VLOOKUP(Destroyers!A86,'Guidance and Resources'!$A$60:$D$102,4,FALSE))+(G86*VLOOKUP(Destroyers!A86,'Guidance and Resources'!$A$60:$D$102,4,FALSE))</f>
        <v>0</v>
      </c>
    </row>
    <row r="87" spans="1:8" ht="24" thickBot="1" x14ac:dyDescent="0.3">
      <c r="A87" s="72" t="s">
        <v>505</v>
      </c>
      <c r="B87" s="73" t="s">
        <v>506</v>
      </c>
      <c r="C87" s="74" t="s">
        <v>632</v>
      </c>
      <c r="D87" s="70"/>
      <c r="E87" s="179"/>
      <c r="F87" s="70"/>
      <c r="G87" s="178"/>
      <c r="H87" s="92">
        <f>(CONVERT(D87,"lbm","Mg")*VLOOKUP(Destroyers!A87,'Guidance and Resources'!$A$60:$D$102,4,FALSE))+(CONVERT(E87,"ton","Mg")*VLOOKUP(Destroyers!A87,'Guidance and Resources'!$A$60:$D$102,4,FALSE))+(CONVERT(F87,"kg","Mg")*VLOOKUP(Destroyers!A87,'Guidance and Resources'!$A$60:$D$102,4,FALSE))+(G87*VLOOKUP(Destroyers!A87,'Guidance and Resources'!$A$60:$D$102,4,FALSE))</f>
        <v>0</v>
      </c>
    </row>
    <row r="88" spans="1:8" ht="24" thickBot="1" x14ac:dyDescent="0.3">
      <c r="A88" s="76" t="s">
        <v>511</v>
      </c>
      <c r="B88" s="73" t="s">
        <v>512</v>
      </c>
      <c r="C88" s="74" t="s">
        <v>633</v>
      </c>
      <c r="D88" s="70"/>
      <c r="E88" s="179"/>
      <c r="F88" s="70"/>
      <c r="G88" s="178"/>
      <c r="H88" s="92">
        <f>(CONVERT(D88,"lbm","Mg")*VLOOKUP(Destroyers!A88,'Guidance and Resources'!$A$60:$D$102,4,FALSE))+(CONVERT(E88,"ton","Mg")*VLOOKUP(Destroyers!A88,'Guidance and Resources'!$A$60:$D$102,4,FALSE))+(CONVERT(F88,"kg","Mg")*VLOOKUP(Destroyers!A88,'Guidance and Resources'!$A$60:$D$102,4,FALSE))+(G88*VLOOKUP(Destroyers!A88,'Guidance and Resources'!$A$60:$D$102,4,FALSE))</f>
        <v>0</v>
      </c>
    </row>
    <row r="89" spans="1:8" ht="21" customHeight="1" thickBot="1" x14ac:dyDescent="0.3">
      <c r="A89" s="72" t="s">
        <v>517</v>
      </c>
      <c r="B89" s="73" t="s">
        <v>518</v>
      </c>
      <c r="C89" s="74" t="s">
        <v>634</v>
      </c>
      <c r="D89" s="70"/>
      <c r="E89" s="179"/>
      <c r="F89" s="70"/>
      <c r="G89" s="178"/>
      <c r="H89" s="92">
        <f>(CONVERT(D89,"lbm","Mg")*VLOOKUP(Destroyers!A89,'Guidance and Resources'!$A$60:$D$102,4,FALSE))+(CONVERT(E89,"ton","Mg")*VLOOKUP(Destroyers!A89,'Guidance and Resources'!$A$60:$D$102,4,FALSE))+(CONVERT(F89,"kg","Mg")*VLOOKUP(Destroyers!A89,'Guidance and Resources'!$A$60:$D$102,4,FALSE))+(G89*VLOOKUP(Destroyers!A89,'Guidance and Resources'!$A$60:$D$102,4,FALSE))</f>
        <v>0</v>
      </c>
    </row>
    <row r="90" spans="1:8" ht="24" thickBot="1" x14ac:dyDescent="0.3">
      <c r="A90" s="67" t="s">
        <v>523</v>
      </c>
      <c r="B90" s="67" t="s">
        <v>524</v>
      </c>
      <c r="C90" s="96" t="s">
        <v>635</v>
      </c>
      <c r="D90" s="70"/>
      <c r="E90" s="179"/>
      <c r="F90" s="70"/>
      <c r="G90" s="178"/>
      <c r="H90" s="92">
        <f>(CONVERT(D90,"lbm","Mg")*VLOOKUP(Destroyers!A90,'Guidance and Resources'!$A$60:$D$102,4,FALSE))+(CONVERT(E90,"ton","Mg")*VLOOKUP(Destroyers!A90,'Guidance and Resources'!$A$60:$D$102,4,FALSE))+(CONVERT(F90,"kg","Mg")*VLOOKUP(Destroyers!A90,'Guidance and Resources'!$A$60:$D$102,4,FALSE))+(G90*VLOOKUP(Destroyers!A90,'Guidance and Resources'!$A$60:$D$102,4,FALSE))</f>
        <v>0</v>
      </c>
    </row>
    <row r="91" spans="1:8" ht="24" thickBot="1" x14ac:dyDescent="0.3">
      <c r="A91" s="67" t="s">
        <v>528</v>
      </c>
      <c r="B91" s="67" t="s">
        <v>529</v>
      </c>
      <c r="C91" s="96" t="s">
        <v>636</v>
      </c>
      <c r="D91" s="70"/>
      <c r="E91" s="179"/>
      <c r="F91" s="70"/>
      <c r="G91" s="178"/>
      <c r="H91" s="92">
        <f>(CONVERT(D91,"lbm","Mg")*VLOOKUP(Destroyers!A91,'Guidance and Resources'!$A$60:$D$102,4,FALSE))+(CONVERT(E91,"ton","Mg")*VLOOKUP(Destroyers!A91,'Guidance and Resources'!$A$60:$D$102,4,FALSE))+(CONVERT(F91,"kg","Mg")*VLOOKUP(Destroyers!A91,'Guidance and Resources'!$A$60:$D$102,4,FALSE))+(G91*VLOOKUP(Destroyers!A91,'Guidance and Resources'!$A$60:$D$102,4,FALSE))</f>
        <v>0</v>
      </c>
    </row>
    <row r="92" spans="1:8" ht="24" thickBot="1" x14ac:dyDescent="0.3">
      <c r="A92" s="72" t="s">
        <v>534</v>
      </c>
      <c r="B92" s="73" t="s">
        <v>535</v>
      </c>
      <c r="C92" s="74" t="s">
        <v>637</v>
      </c>
      <c r="D92" s="70"/>
      <c r="E92" s="179"/>
      <c r="F92" s="70"/>
      <c r="G92" s="178"/>
      <c r="H92" s="92">
        <f>(CONVERT(D92,"lbm","Mg")*VLOOKUP(Destroyers!A92,'Guidance and Resources'!$A$60:$D$102,4,FALSE))+(CONVERT(E92,"ton","Mg")*VLOOKUP(Destroyers!A92,'Guidance and Resources'!$A$60:$D$102,4,FALSE))+(CONVERT(F92,"kg","Mg")*VLOOKUP(Destroyers!A92,'Guidance and Resources'!$A$60:$D$102,4,FALSE))+(G92*VLOOKUP(Destroyers!A92,'Guidance and Resources'!$A$60:$D$102,4,FALSE))</f>
        <v>0</v>
      </c>
    </row>
    <row r="93" spans="1:8" ht="24" thickBot="1" x14ac:dyDescent="0.3">
      <c r="A93" s="72" t="s">
        <v>540</v>
      </c>
      <c r="B93" s="73" t="s">
        <v>541</v>
      </c>
      <c r="C93" s="74" t="s">
        <v>638</v>
      </c>
      <c r="D93" s="70"/>
      <c r="E93" s="179"/>
      <c r="F93" s="70"/>
      <c r="G93" s="178"/>
      <c r="H93" s="92">
        <f>(CONVERT(D93,"lbm","Mg")*VLOOKUP(Destroyers!A93,'Guidance and Resources'!$A$60:$D$102,4,FALSE))+(CONVERT(E93,"ton","Mg")*VLOOKUP(Destroyers!A93,'Guidance and Resources'!$A$60:$D$102,4,FALSE))+(CONVERT(F93,"kg","Mg")*VLOOKUP(Destroyers!A93,'Guidance and Resources'!$A$60:$D$102,4,FALSE))+(G93*VLOOKUP(Destroyers!A93,'Guidance and Resources'!$A$60:$D$102,4,FALSE))</f>
        <v>0</v>
      </c>
    </row>
    <row r="94" spans="1:8" ht="24" thickBot="1" x14ac:dyDescent="0.3">
      <c r="A94" s="76" t="s">
        <v>545</v>
      </c>
      <c r="B94" s="73" t="s">
        <v>546</v>
      </c>
      <c r="C94" s="74" t="s">
        <v>639</v>
      </c>
      <c r="D94" s="70"/>
      <c r="E94" s="179"/>
      <c r="F94" s="70"/>
      <c r="G94" s="178"/>
      <c r="H94" s="92">
        <f>(CONVERT(D94,"lbm","Mg")*VLOOKUP(Destroyers!A94,'Guidance and Resources'!$A$60:$D$102,4,FALSE))+(CONVERT(E94,"ton","Mg")*VLOOKUP(Destroyers!A94,'Guidance and Resources'!$A$60:$D$102,4,FALSE))+(CONVERT(F94,"kg","Mg")*VLOOKUP(Destroyers!A94,'Guidance and Resources'!$A$60:$D$102,4,FALSE))+(G94*VLOOKUP(Destroyers!A94,'Guidance and Resources'!$A$60:$D$102,4,FALSE))</f>
        <v>0</v>
      </c>
    </row>
    <row r="95" spans="1:8" ht="24" thickBot="1" x14ac:dyDescent="0.3">
      <c r="A95" s="76" t="s">
        <v>548</v>
      </c>
      <c r="B95" s="73" t="s">
        <v>549</v>
      </c>
      <c r="C95" s="74" t="s">
        <v>640</v>
      </c>
      <c r="D95" s="70"/>
      <c r="E95" s="179"/>
      <c r="F95" s="70"/>
      <c r="G95" s="178"/>
      <c r="H95" s="92">
        <f>(CONVERT(D95,"lbm","Mg")*VLOOKUP(Destroyers!A95,'Guidance and Resources'!$A$60:$D$102,4,FALSE))+(CONVERT(E95,"ton","Mg")*VLOOKUP(Destroyers!A95,'Guidance and Resources'!$A$60:$D$102,4,FALSE))+(CONVERT(F95,"kg","Mg")*VLOOKUP(Destroyers!A95,'Guidance and Resources'!$A$60:$D$102,4,FALSE))+(G95*VLOOKUP(Destroyers!A95,'Guidance and Resources'!$A$60:$D$102,4,FALSE))</f>
        <v>0</v>
      </c>
    </row>
    <row r="96" spans="1:8" ht="24" thickBot="1" x14ac:dyDescent="0.3">
      <c r="A96" s="76" t="s">
        <v>553</v>
      </c>
      <c r="B96" s="73" t="s">
        <v>554</v>
      </c>
      <c r="C96" s="74" t="s">
        <v>641</v>
      </c>
      <c r="D96" s="70"/>
      <c r="E96" s="179"/>
      <c r="F96" s="70"/>
      <c r="G96" s="178"/>
      <c r="H96" s="92">
        <f>(CONVERT(D96,"lbm","Mg")*VLOOKUP(Destroyers!A96,'Guidance and Resources'!$A$60:$D$102,4,FALSE))+(CONVERT(E96,"ton","Mg")*VLOOKUP(Destroyers!A96,'Guidance and Resources'!$A$60:$D$102,4,FALSE))+(CONVERT(F96,"kg","Mg")*VLOOKUP(Destroyers!A96,'Guidance and Resources'!$A$60:$D$102,4,FALSE))+(G96*VLOOKUP(Destroyers!A96,'Guidance and Resources'!$A$60:$D$102,4,FALSE))</f>
        <v>0</v>
      </c>
    </row>
    <row r="97" spans="1:8" ht="24" thickBot="1" x14ac:dyDescent="0.3">
      <c r="A97" s="76" t="s">
        <v>558</v>
      </c>
      <c r="B97" s="73" t="s">
        <v>559</v>
      </c>
      <c r="C97" s="74" t="s">
        <v>642</v>
      </c>
      <c r="D97" s="70"/>
      <c r="E97" s="179"/>
      <c r="F97" s="70"/>
      <c r="G97" s="178"/>
      <c r="H97" s="92">
        <f>(CONVERT(D97,"lbm","Mg")*VLOOKUP(Destroyers!A97,'Guidance and Resources'!$A$60:$D$102,4,FALSE))+(CONVERT(E97,"ton","Mg")*VLOOKUP(Destroyers!A97,'Guidance and Resources'!$A$60:$D$102,4,FALSE))+(CONVERT(F97,"kg","Mg")*VLOOKUP(Destroyers!A97,'Guidance and Resources'!$A$60:$D$102,4,FALSE))+(G97*VLOOKUP(Destroyers!A97,'Guidance and Resources'!$A$60:$D$102,4,FALSE))</f>
        <v>0</v>
      </c>
    </row>
    <row r="98" spans="1:8" ht="24" thickBot="1" x14ac:dyDescent="0.3">
      <c r="A98" s="76" t="s">
        <v>563</v>
      </c>
      <c r="B98" s="73" t="s">
        <v>564</v>
      </c>
      <c r="C98" s="74" t="s">
        <v>643</v>
      </c>
      <c r="D98" s="70"/>
      <c r="E98" s="179"/>
      <c r="F98" s="70"/>
      <c r="G98" s="178"/>
      <c r="H98" s="92">
        <f>(CONVERT(D98,"lbm","Mg")*VLOOKUP(Destroyers!A98,'Guidance and Resources'!$A$60:$D$102,4,FALSE))+(CONVERT(E98,"ton","Mg")*VLOOKUP(Destroyers!A98,'Guidance and Resources'!$A$60:$D$102,4,FALSE))+(CONVERT(F98,"kg","Mg")*VLOOKUP(Destroyers!A98,'Guidance and Resources'!$A$60:$D$102,4,FALSE))+(G98*VLOOKUP(Destroyers!A98,'Guidance and Resources'!$A$60:$D$102,4,FALSE))</f>
        <v>0</v>
      </c>
    </row>
    <row r="99" spans="1:8" ht="24" thickBot="1" x14ac:dyDescent="0.3">
      <c r="A99" s="76" t="s">
        <v>568</v>
      </c>
      <c r="B99" s="73" t="s">
        <v>569</v>
      </c>
      <c r="C99" s="74" t="s">
        <v>644</v>
      </c>
      <c r="D99" s="70"/>
      <c r="E99" s="179"/>
      <c r="F99" s="70"/>
      <c r="G99" s="178"/>
      <c r="H99" s="92">
        <f>(CONVERT(D99,"lbm","Mg")*VLOOKUP(Destroyers!A99,'Guidance and Resources'!$A$60:$D$102,4,FALSE))+(CONVERT(E99,"ton","Mg")*VLOOKUP(Destroyers!A99,'Guidance and Resources'!$A$60:$D$102,4,FALSE))+(CONVERT(F99,"kg","Mg")*VLOOKUP(Destroyers!A99,'Guidance and Resources'!$A$60:$D$102,4,FALSE))+(G99*VLOOKUP(Destroyers!A99,'Guidance and Resources'!$A$60:$D$102,4,FALSE))</f>
        <v>0</v>
      </c>
    </row>
    <row r="100" spans="1:8" ht="24" thickBot="1" x14ac:dyDescent="0.3">
      <c r="A100" s="72" t="s">
        <v>573</v>
      </c>
      <c r="B100" s="73" t="s">
        <v>574</v>
      </c>
      <c r="C100" s="74" t="s">
        <v>645</v>
      </c>
      <c r="D100" s="70"/>
      <c r="E100" s="179"/>
      <c r="F100" s="70"/>
      <c r="G100" s="178"/>
      <c r="H100" s="92">
        <f>(CONVERT(D100,"lbm","Mg")*VLOOKUP(Destroyers!A100,'Guidance and Resources'!$A$60:$D$102,4,FALSE))+(CONVERT(E100,"ton","Mg")*VLOOKUP(Destroyers!A100,'Guidance and Resources'!$A$60:$D$102,4,FALSE))+(CONVERT(F100,"kg","Mg")*VLOOKUP(Destroyers!A100,'Guidance and Resources'!$A$60:$D$102,4,FALSE))+(G100*VLOOKUP(Destroyers!A100,'Guidance and Resources'!$A$60:$D$102,4,FALSE))</f>
        <v>0</v>
      </c>
    </row>
    <row r="101" spans="1:8" ht="24" thickBot="1" x14ac:dyDescent="0.3">
      <c r="A101" s="72" t="s">
        <v>578</v>
      </c>
      <c r="B101" s="73" t="s">
        <v>579</v>
      </c>
      <c r="C101" s="74" t="s">
        <v>646</v>
      </c>
      <c r="D101" s="70"/>
      <c r="E101" s="179"/>
      <c r="F101" s="70"/>
      <c r="G101" s="178"/>
      <c r="H101" s="92">
        <f>(CONVERT(D101,"lbm","Mg")*VLOOKUP(Destroyers!A101,'Guidance and Resources'!$A$60:$D$102,4,FALSE))+(CONVERT(E101,"ton","Mg")*VLOOKUP(Destroyers!A101,'Guidance and Resources'!$A$60:$D$102,4,FALSE))+(CONVERT(F101,"kg","Mg")*VLOOKUP(Destroyers!A101,'Guidance and Resources'!$A$60:$D$102,4,FALSE))+(G101*VLOOKUP(Destroyers!A101,'Guidance and Resources'!$A$60:$D$102,4,FALSE))</f>
        <v>0</v>
      </c>
    </row>
    <row r="102" spans="1:8" ht="24" thickBot="1" x14ac:dyDescent="0.3">
      <c r="A102" s="72" t="s">
        <v>581</v>
      </c>
      <c r="B102" s="73" t="s">
        <v>582</v>
      </c>
      <c r="C102" s="74" t="s">
        <v>647</v>
      </c>
      <c r="D102" s="70"/>
      <c r="E102" s="179"/>
      <c r="F102" s="70"/>
      <c r="G102" s="178"/>
      <c r="H102" s="92">
        <f>(CONVERT(D102,"lbm","Mg")*VLOOKUP(Destroyers!A102,'Guidance and Resources'!$A$60:$D$102,4,FALSE))+(CONVERT(E102,"ton","Mg")*VLOOKUP(Destroyers!A102,'Guidance and Resources'!$A$60:$D$102,4,FALSE))+(CONVERT(F102,"kg","Mg")*VLOOKUP(Destroyers!A102,'Guidance and Resources'!$A$60:$D$102,4,FALSE))+(G102*VLOOKUP(Destroyers!A102,'Guidance and Resources'!$A$60:$D$102,4,FALSE))</f>
        <v>0</v>
      </c>
    </row>
    <row r="103" spans="1:8" ht="20.25" x14ac:dyDescent="0.3">
      <c r="A103" s="97"/>
      <c r="B103" s="97"/>
      <c r="C103" s="97"/>
      <c r="D103" s="97"/>
      <c r="E103" s="186"/>
      <c r="F103" s="97"/>
      <c r="G103" s="186"/>
      <c r="H103" s="97"/>
    </row>
    <row r="104" spans="1:8" x14ac:dyDescent="0.25">
      <c r="A104" s="205" t="s">
        <v>648</v>
      </c>
      <c r="B104" s="206"/>
      <c r="C104" s="206"/>
      <c r="D104" s="206"/>
      <c r="E104" s="206"/>
      <c r="F104" s="206"/>
      <c r="G104" s="206"/>
      <c r="H104" s="207"/>
    </row>
    <row r="105" spans="1:8" x14ac:dyDescent="0.25">
      <c r="A105" s="208"/>
      <c r="B105" s="209"/>
      <c r="C105" s="209"/>
      <c r="D105" s="209"/>
      <c r="E105" s="209"/>
      <c r="F105" s="209"/>
      <c r="G105" s="209"/>
      <c r="H105" s="210"/>
    </row>
    <row r="106" spans="1:8" x14ac:dyDescent="0.25">
      <c r="A106" s="208"/>
      <c r="B106" s="209"/>
      <c r="C106" s="209"/>
      <c r="D106" s="209"/>
      <c r="E106" s="209"/>
      <c r="F106" s="209"/>
      <c r="G106" s="209"/>
      <c r="H106" s="210"/>
    </row>
    <row r="107" spans="1:8" x14ac:dyDescent="0.25">
      <c r="A107" s="208"/>
      <c r="B107" s="209"/>
      <c r="C107" s="209"/>
      <c r="D107" s="209"/>
      <c r="E107" s="209"/>
      <c r="F107" s="209"/>
      <c r="G107" s="209"/>
      <c r="H107" s="210"/>
    </row>
    <row r="108" spans="1:8" x14ac:dyDescent="0.25">
      <c r="A108" s="208"/>
      <c r="B108" s="209"/>
      <c r="C108" s="209"/>
      <c r="D108" s="209"/>
      <c r="E108" s="209"/>
      <c r="F108" s="209"/>
      <c r="G108" s="209"/>
      <c r="H108" s="210"/>
    </row>
    <row r="109" spans="1:8" x14ac:dyDescent="0.25">
      <c r="A109" s="208"/>
      <c r="B109" s="209"/>
      <c r="C109" s="209"/>
      <c r="D109" s="209"/>
      <c r="E109" s="209"/>
      <c r="F109" s="209"/>
      <c r="G109" s="209"/>
      <c r="H109" s="210"/>
    </row>
    <row r="110" spans="1:8" ht="23.25" customHeight="1" x14ac:dyDescent="0.25">
      <c r="A110" s="211"/>
      <c r="B110" s="212"/>
      <c r="C110" s="212"/>
      <c r="D110" s="212"/>
      <c r="E110" s="212"/>
      <c r="F110" s="212"/>
      <c r="G110" s="212"/>
      <c r="H110" s="213"/>
    </row>
    <row r="111" spans="1:8" ht="20.25" x14ac:dyDescent="0.3">
      <c r="A111" s="97"/>
      <c r="B111" s="97"/>
      <c r="C111" s="97"/>
      <c r="D111" s="97"/>
      <c r="E111" s="186"/>
      <c r="F111" s="97"/>
      <c r="G111" s="186"/>
      <c r="H111" s="97"/>
    </row>
    <row r="112" spans="1:8" ht="30.75" thickBot="1" x14ac:dyDescent="0.3">
      <c r="A112" s="81" t="s">
        <v>767</v>
      </c>
      <c r="B112" s="82"/>
      <c r="C112" s="82"/>
      <c r="D112" s="83"/>
      <c r="E112" s="183"/>
      <c r="F112" s="83"/>
      <c r="G112" s="183"/>
      <c r="H112" s="83"/>
    </row>
    <row r="113" spans="1:8" ht="31.5" thickTop="1" thickBot="1" x14ac:dyDescent="0.3">
      <c r="A113" s="84"/>
      <c r="B113" s="83"/>
      <c r="C113" s="83"/>
      <c r="D113" s="83"/>
      <c r="E113" s="183"/>
      <c r="F113" s="83"/>
      <c r="G113" s="183"/>
      <c r="H113" s="83"/>
    </row>
    <row r="114" spans="1:8" ht="44.25" thickBot="1" x14ac:dyDescent="0.45">
      <c r="A114" s="65" t="s">
        <v>2</v>
      </c>
      <c r="B114" s="85" t="s">
        <v>3</v>
      </c>
      <c r="C114" s="85" t="s">
        <v>4</v>
      </c>
      <c r="D114" s="139" t="s">
        <v>761</v>
      </c>
      <c r="E114" s="187" t="s">
        <v>762</v>
      </c>
      <c r="F114" s="138" t="s">
        <v>763</v>
      </c>
      <c r="G114" s="187" t="s">
        <v>764</v>
      </c>
      <c r="H114" s="61" t="s">
        <v>586</v>
      </c>
    </row>
    <row r="115" spans="1:8" ht="24" thickBot="1" x14ac:dyDescent="0.3">
      <c r="A115" s="72" t="s">
        <v>18</v>
      </c>
      <c r="B115" s="73" t="s">
        <v>19</v>
      </c>
      <c r="C115" s="74" t="s">
        <v>649</v>
      </c>
      <c r="D115" s="98"/>
      <c r="E115" s="179"/>
      <c r="F115" s="70"/>
      <c r="G115" s="179"/>
      <c r="H115" s="92">
        <f>(CONVERT(D115,"lbm","Mg")*VLOOKUP(Destroyers!A115,'Guidance and Resources'!$F$3:$I$52,4,FALSE))+(CONVERT(E115,"ton","Mg")*VLOOKUP(Destroyers!A115,'Guidance and Resources'!$F$3:$I$52,4,FALSE))+(CONVERT(F115,"kg","Mg")*VLOOKUP(Destroyers!A115,'Guidance and Resources'!$F$3:$I$52,4,FALSE))+(G115*VLOOKUP(Destroyers!A115,'Guidance and Resources'!$F$3:$I$52,4,FALSE))</f>
        <v>0</v>
      </c>
    </row>
    <row r="116" spans="1:8" ht="24" thickBot="1" x14ac:dyDescent="0.3">
      <c r="A116" s="72" t="s">
        <v>26</v>
      </c>
      <c r="B116" s="73" t="s">
        <v>27</v>
      </c>
      <c r="C116" s="74" t="s">
        <v>650</v>
      </c>
      <c r="D116" s="98"/>
      <c r="E116" s="179"/>
      <c r="F116" s="70"/>
      <c r="G116" s="179"/>
      <c r="H116" s="92">
        <f>(CONVERT(D116,"lbm","Mg")*VLOOKUP(Destroyers!A116,'Guidance and Resources'!$F$3:$I$52,4,FALSE))+(CONVERT(E116,"ton","Mg")*VLOOKUP(Destroyers!A116,'Guidance and Resources'!$F$3:$I$52,4,FALSE))+(CONVERT(F116,"kg","Mg")*VLOOKUP(Destroyers!A116,'Guidance and Resources'!$F$3:$I$52,4,FALSE))+(G116*VLOOKUP(Destroyers!A116,'Guidance and Resources'!$F$3:$I$52,4,FALSE))</f>
        <v>0</v>
      </c>
    </row>
    <row r="117" spans="1:8" ht="24" thickBot="1" x14ac:dyDescent="0.3">
      <c r="A117" s="76" t="s">
        <v>32</v>
      </c>
      <c r="B117" s="73" t="s">
        <v>33</v>
      </c>
      <c r="C117" s="74" t="s">
        <v>651</v>
      </c>
      <c r="D117" s="98"/>
      <c r="E117" s="179"/>
      <c r="F117" s="70"/>
      <c r="G117" s="179"/>
      <c r="H117" s="92">
        <f>(CONVERT(D117,"lbm","Mg")*VLOOKUP(Destroyers!A117,'Guidance and Resources'!$F$3:$I$52,4,FALSE))+(CONVERT(E117,"ton","Mg")*VLOOKUP(Destroyers!A117,'Guidance and Resources'!$F$3:$I$52,4,FALSE))+(CONVERT(F117,"kg","Mg")*VLOOKUP(Destroyers!A117,'Guidance and Resources'!$F$3:$I$52,4,FALSE))+(G117*VLOOKUP(Destroyers!A117,'Guidance and Resources'!$F$3:$I$52,4,FALSE))</f>
        <v>0</v>
      </c>
    </row>
    <row r="118" spans="1:8" ht="24" thickBot="1" x14ac:dyDescent="0.3">
      <c r="A118" s="76" t="s">
        <v>39</v>
      </c>
      <c r="B118" s="73" t="s">
        <v>40</v>
      </c>
      <c r="C118" s="74" t="s">
        <v>652</v>
      </c>
      <c r="D118" s="98"/>
      <c r="E118" s="179"/>
      <c r="F118" s="70"/>
      <c r="G118" s="179"/>
      <c r="H118" s="92">
        <f>(CONVERT(D118,"lbm","Mg")*VLOOKUP(Destroyers!A118,'Guidance and Resources'!$F$3:$I$52,4,FALSE))+(CONVERT(E118,"ton","Mg")*VLOOKUP(Destroyers!A118,'Guidance and Resources'!$F$3:$I$52,4,FALSE))+(CONVERT(F118,"kg","Mg")*VLOOKUP(Destroyers!A118,'Guidance and Resources'!$F$3:$I$52,4,FALSE))+(G118*VLOOKUP(Destroyers!A118,'Guidance and Resources'!$F$3:$I$52,4,FALSE))</f>
        <v>0</v>
      </c>
    </row>
    <row r="119" spans="1:8" ht="24" thickBot="1" x14ac:dyDescent="0.3">
      <c r="A119" s="76" t="s">
        <v>48</v>
      </c>
      <c r="B119" s="73" t="s">
        <v>49</v>
      </c>
      <c r="C119" s="74" t="s">
        <v>653</v>
      </c>
      <c r="D119" s="98"/>
      <c r="E119" s="179"/>
      <c r="F119" s="70"/>
      <c r="G119" s="179"/>
      <c r="H119" s="92">
        <f>(CONVERT(D119,"lbm","Mg")*VLOOKUP(Destroyers!A119,'Guidance and Resources'!$F$3:$I$52,4,FALSE))+(CONVERT(E119,"ton","Mg")*VLOOKUP(Destroyers!A119,'Guidance and Resources'!$F$3:$I$52,4,FALSE))+(CONVERT(F119,"kg","Mg")*VLOOKUP(Destroyers!A119,'Guidance and Resources'!$F$3:$I$52,4,FALSE))+(G119*VLOOKUP(Destroyers!A119,'Guidance and Resources'!$F$3:$I$52,4,FALSE))</f>
        <v>0</v>
      </c>
    </row>
    <row r="120" spans="1:8" ht="24" thickBot="1" x14ac:dyDescent="0.3">
      <c r="A120" s="76" t="s">
        <v>57</v>
      </c>
      <c r="B120" s="73" t="s">
        <v>58</v>
      </c>
      <c r="C120" s="74" t="s">
        <v>654</v>
      </c>
      <c r="D120" s="98"/>
      <c r="E120" s="179"/>
      <c r="F120" s="70"/>
      <c r="G120" s="179"/>
      <c r="H120" s="92">
        <f>(CONVERT(D120,"lbm","Mg")*VLOOKUP(Destroyers!A120,'Guidance and Resources'!$F$3:$I$52,4,FALSE))+(CONVERT(E120,"ton","Mg")*VLOOKUP(Destroyers!A120,'Guidance and Resources'!$F$3:$I$52,4,FALSE))+(CONVERT(F120,"kg","Mg")*VLOOKUP(Destroyers!A120,'Guidance and Resources'!$F$3:$I$52,4,FALSE))+(G120*VLOOKUP(Destroyers!A120,'Guidance and Resources'!$F$3:$I$52,4,FALSE))</f>
        <v>0</v>
      </c>
    </row>
    <row r="121" spans="1:8" ht="21" customHeight="1" thickBot="1" x14ac:dyDescent="0.3">
      <c r="A121" s="76" t="s">
        <v>66</v>
      </c>
      <c r="B121" s="73" t="s">
        <v>67</v>
      </c>
      <c r="C121" s="96" t="s">
        <v>655</v>
      </c>
      <c r="D121" s="98"/>
      <c r="E121" s="179"/>
      <c r="F121" s="70"/>
      <c r="G121" s="179"/>
      <c r="H121" s="92">
        <f>(CONVERT(D121,"lbm","Mg")*VLOOKUP(Destroyers!A121,'Guidance and Resources'!$F$3:$I$52,4,FALSE))+(CONVERT(E121,"ton","Mg")*VLOOKUP(Destroyers!A121,'Guidance and Resources'!$F$3:$I$52,4,FALSE))+(CONVERT(F121,"kg","Mg")*VLOOKUP(Destroyers!A121,'Guidance and Resources'!$F$3:$I$52,4,FALSE))+(G121*VLOOKUP(Destroyers!A121,'Guidance and Resources'!$F$3:$I$52,4,FALSE))</f>
        <v>0</v>
      </c>
    </row>
    <row r="122" spans="1:8" ht="24" thickBot="1" x14ac:dyDescent="0.3">
      <c r="A122" s="76" t="s">
        <v>75</v>
      </c>
      <c r="B122" s="73" t="s">
        <v>76</v>
      </c>
      <c r="C122" s="74" t="s">
        <v>656</v>
      </c>
      <c r="D122" s="98"/>
      <c r="E122" s="179"/>
      <c r="F122" s="70"/>
      <c r="G122" s="179"/>
      <c r="H122" s="92">
        <f>(CONVERT(D122,"lbm","Mg")*VLOOKUP(Destroyers!A122,'Guidance and Resources'!$F$3:$I$52,4,FALSE))+(CONVERT(E122,"ton","Mg")*VLOOKUP(Destroyers!A122,'Guidance and Resources'!$F$3:$I$52,4,FALSE))+(CONVERT(F122,"kg","Mg")*VLOOKUP(Destroyers!A122,'Guidance and Resources'!$F$3:$I$52,4,FALSE))+(G122*VLOOKUP(Destroyers!A122,'Guidance and Resources'!$F$3:$I$52,4,FALSE))</f>
        <v>0</v>
      </c>
    </row>
    <row r="123" spans="1:8" ht="24" thickBot="1" x14ac:dyDescent="0.3">
      <c r="A123" s="76" t="s">
        <v>84</v>
      </c>
      <c r="B123" s="73" t="s">
        <v>85</v>
      </c>
      <c r="C123" s="74" t="s">
        <v>657</v>
      </c>
      <c r="D123" s="98"/>
      <c r="E123" s="179"/>
      <c r="F123" s="70"/>
      <c r="G123" s="179"/>
      <c r="H123" s="92">
        <f>(CONVERT(D123,"lbm","Mg")*VLOOKUP(Destroyers!A123,'Guidance and Resources'!$F$3:$I$52,4,FALSE))+(CONVERT(E123,"ton","Mg")*VLOOKUP(Destroyers!A123,'Guidance and Resources'!$F$3:$I$52,4,FALSE))+(CONVERT(F123,"kg","Mg")*VLOOKUP(Destroyers!A123,'Guidance and Resources'!$F$3:$I$52,4,FALSE))+(G123*VLOOKUP(Destroyers!A123,'Guidance and Resources'!$F$3:$I$52,4,FALSE))</f>
        <v>0</v>
      </c>
    </row>
    <row r="124" spans="1:8" ht="24" thickBot="1" x14ac:dyDescent="0.3">
      <c r="A124" s="76" t="s">
        <v>93</v>
      </c>
      <c r="B124" s="73" t="s">
        <v>94</v>
      </c>
      <c r="C124" s="74" t="s">
        <v>658</v>
      </c>
      <c r="D124" s="98"/>
      <c r="E124" s="179"/>
      <c r="F124" s="70"/>
      <c r="G124" s="179"/>
      <c r="H124" s="92">
        <f>(CONVERT(D124,"lbm","Mg")*VLOOKUP(Destroyers!A124,'Guidance and Resources'!$F$3:$I$52,4,FALSE))+(CONVERT(E124,"ton","Mg")*VLOOKUP(Destroyers!A124,'Guidance and Resources'!$F$3:$I$52,4,FALSE))+(CONVERT(F124,"kg","Mg")*VLOOKUP(Destroyers!A124,'Guidance and Resources'!$F$3:$I$52,4,FALSE))+(G124*VLOOKUP(Destroyers!A124,'Guidance and Resources'!$F$3:$I$52,4,FALSE))</f>
        <v>0</v>
      </c>
    </row>
    <row r="125" spans="1:8" ht="24" thickBot="1" x14ac:dyDescent="0.3">
      <c r="A125" s="76" t="s">
        <v>102</v>
      </c>
      <c r="B125" s="73" t="s">
        <v>103</v>
      </c>
      <c r="C125" s="74" t="s">
        <v>659</v>
      </c>
      <c r="D125" s="98"/>
      <c r="E125" s="179"/>
      <c r="F125" s="70"/>
      <c r="G125" s="179"/>
      <c r="H125" s="92">
        <f>(CONVERT(D125,"lbm","Mg")*VLOOKUP(Destroyers!A125,'Guidance and Resources'!$F$3:$I$52,4,FALSE))+(CONVERT(E125,"ton","Mg")*VLOOKUP(Destroyers!A125,'Guidance and Resources'!$F$3:$I$52,4,FALSE))+(CONVERT(F125,"kg","Mg")*VLOOKUP(Destroyers!A125,'Guidance and Resources'!$F$3:$I$52,4,FALSE))+(G125*VLOOKUP(Destroyers!A125,'Guidance and Resources'!$F$3:$I$52,4,FALSE))</f>
        <v>0</v>
      </c>
    </row>
    <row r="126" spans="1:8" ht="24" thickBot="1" x14ac:dyDescent="0.3">
      <c r="A126" s="76" t="s">
        <v>111</v>
      </c>
      <c r="B126" s="73" t="s">
        <v>112</v>
      </c>
      <c r="C126" s="74" t="s">
        <v>660</v>
      </c>
      <c r="D126" s="98"/>
      <c r="E126" s="179"/>
      <c r="F126" s="70"/>
      <c r="G126" s="179"/>
      <c r="H126" s="92">
        <f>(CONVERT(D126,"lbm","Mg")*VLOOKUP(Destroyers!A126,'Guidance and Resources'!$F$3:$I$52,4,FALSE))+(CONVERT(E126,"ton","Mg")*VLOOKUP(Destroyers!A126,'Guidance and Resources'!$F$3:$I$52,4,FALSE))+(CONVERT(F126,"kg","Mg")*VLOOKUP(Destroyers!A126,'Guidance and Resources'!$F$3:$I$52,4,FALSE))+(G126*VLOOKUP(Destroyers!A126,'Guidance and Resources'!$F$3:$I$52,4,FALSE))</f>
        <v>0</v>
      </c>
    </row>
    <row r="127" spans="1:8" ht="24" thickBot="1" x14ac:dyDescent="0.3">
      <c r="A127" s="76" t="s">
        <v>120</v>
      </c>
      <c r="B127" s="73" t="s">
        <v>121</v>
      </c>
      <c r="C127" s="74" t="s">
        <v>661</v>
      </c>
      <c r="D127" s="98"/>
      <c r="E127" s="179"/>
      <c r="F127" s="70"/>
      <c r="G127" s="179"/>
      <c r="H127" s="92">
        <f>(CONVERT(D127,"lbm","Mg")*VLOOKUP(Destroyers!A127,'Guidance and Resources'!$F$3:$I$52,4,FALSE))+(CONVERT(E127,"ton","Mg")*VLOOKUP(Destroyers!A127,'Guidance and Resources'!$F$3:$I$52,4,FALSE))+(CONVERT(F127,"kg","Mg")*VLOOKUP(Destroyers!A127,'Guidance and Resources'!$F$3:$I$52,4,FALSE))+(G127*VLOOKUP(Destroyers!A127,'Guidance and Resources'!$F$3:$I$52,4,FALSE))</f>
        <v>0</v>
      </c>
    </row>
    <row r="128" spans="1:8" ht="24" thickBot="1" x14ac:dyDescent="0.3">
      <c r="A128" s="76" t="s">
        <v>129</v>
      </c>
      <c r="B128" s="73" t="s">
        <v>130</v>
      </c>
      <c r="C128" s="74" t="s">
        <v>662</v>
      </c>
      <c r="D128" s="98"/>
      <c r="E128" s="179"/>
      <c r="F128" s="70"/>
      <c r="G128" s="179"/>
      <c r="H128" s="92">
        <f>(CONVERT(D128,"lbm","Mg")*VLOOKUP(Destroyers!A128,'Guidance and Resources'!$F$3:$I$52,4,FALSE))+(CONVERT(E128,"ton","Mg")*VLOOKUP(Destroyers!A128,'Guidance and Resources'!$F$3:$I$52,4,FALSE))+(CONVERT(F128,"kg","Mg")*VLOOKUP(Destroyers!A128,'Guidance and Resources'!$F$3:$I$52,4,FALSE))+(G128*VLOOKUP(Destroyers!A128,'Guidance and Resources'!$F$3:$I$52,4,FALSE))</f>
        <v>0</v>
      </c>
    </row>
    <row r="129" spans="1:8" ht="24" thickBot="1" x14ac:dyDescent="0.3">
      <c r="A129" s="76" t="s">
        <v>136</v>
      </c>
      <c r="B129" s="73" t="s">
        <v>137</v>
      </c>
      <c r="C129" s="74" t="s">
        <v>663</v>
      </c>
      <c r="D129" s="98"/>
      <c r="E129" s="179"/>
      <c r="F129" s="70"/>
      <c r="G129" s="179"/>
      <c r="H129" s="92">
        <f>(CONVERT(D129,"lbm","Mg")*VLOOKUP(Destroyers!A129,'Guidance and Resources'!$F$3:$I$52,4,FALSE))+(CONVERT(E129,"ton","Mg")*VLOOKUP(Destroyers!A129,'Guidance and Resources'!$F$3:$I$52,4,FALSE))+(CONVERT(F129,"kg","Mg")*VLOOKUP(Destroyers!A129,'Guidance and Resources'!$F$3:$I$52,4,FALSE))+(G129*VLOOKUP(Destroyers!A129,'Guidance and Resources'!$F$3:$I$52,4,FALSE))</f>
        <v>0</v>
      </c>
    </row>
    <row r="130" spans="1:8" ht="23.25" customHeight="1" thickBot="1" x14ac:dyDescent="0.3">
      <c r="A130" s="76" t="s">
        <v>145</v>
      </c>
      <c r="B130" s="73" t="s">
        <v>146</v>
      </c>
      <c r="C130" s="74" t="s">
        <v>664</v>
      </c>
      <c r="D130" s="98"/>
      <c r="E130" s="179"/>
      <c r="F130" s="70"/>
      <c r="G130" s="179"/>
      <c r="H130" s="92">
        <f>(CONVERT(D130,"lbm","Mg")*VLOOKUP(Destroyers!A130,'Guidance and Resources'!$F$3:$I$52,4,FALSE))+(CONVERT(E130,"ton","Mg")*VLOOKUP(Destroyers!A130,'Guidance and Resources'!$F$3:$I$52,4,FALSE))+(CONVERT(F130,"kg","Mg")*VLOOKUP(Destroyers!A130,'Guidance and Resources'!$F$3:$I$52,4,FALSE))+(G130*VLOOKUP(Destroyers!A130,'Guidance and Resources'!$F$3:$I$52,4,FALSE))</f>
        <v>0</v>
      </c>
    </row>
    <row r="131" spans="1:8" ht="24" thickBot="1" x14ac:dyDescent="0.3">
      <c r="A131" s="72" t="s">
        <v>154</v>
      </c>
      <c r="B131" s="73" t="s">
        <v>155</v>
      </c>
      <c r="C131" s="74" t="s">
        <v>665</v>
      </c>
      <c r="D131" s="98"/>
      <c r="E131" s="179"/>
      <c r="F131" s="70"/>
      <c r="G131" s="179"/>
      <c r="H131" s="92">
        <f>(CONVERT(D131,"lbm","Mg")*VLOOKUP(Destroyers!A131,'Guidance and Resources'!$F$3:$I$52,4,FALSE))+(CONVERT(E131,"ton","Mg")*VLOOKUP(Destroyers!A131,'Guidance and Resources'!$F$3:$I$52,4,FALSE))+(CONVERT(F131,"kg","Mg")*VLOOKUP(Destroyers!A131,'Guidance and Resources'!$F$3:$I$52,4,FALSE))+(G131*VLOOKUP(Destroyers!A131,'Guidance and Resources'!$F$3:$I$52,4,FALSE))</f>
        <v>0</v>
      </c>
    </row>
    <row r="132" spans="1:8" ht="23.25" customHeight="1" thickBot="1" x14ac:dyDescent="0.3">
      <c r="A132" s="76" t="s">
        <v>161</v>
      </c>
      <c r="B132" s="73" t="s">
        <v>162</v>
      </c>
      <c r="C132" s="74" t="s">
        <v>666</v>
      </c>
      <c r="D132" s="98"/>
      <c r="E132" s="179"/>
      <c r="F132" s="70"/>
      <c r="G132" s="179"/>
      <c r="H132" s="92">
        <f>(CONVERT(D132,"lbm","Mg")*VLOOKUP(Destroyers!A132,'Guidance and Resources'!$F$3:$I$52,4,FALSE))+(CONVERT(E132,"ton","Mg")*VLOOKUP(Destroyers!A132,'Guidance and Resources'!$F$3:$I$52,4,FALSE))+(CONVERT(F132,"kg","Mg")*VLOOKUP(Destroyers!A132,'Guidance and Resources'!$F$3:$I$52,4,FALSE))+(G132*VLOOKUP(Destroyers!A132,'Guidance and Resources'!$F$3:$I$52,4,FALSE))</f>
        <v>0</v>
      </c>
    </row>
    <row r="133" spans="1:8" ht="23.25" customHeight="1" thickBot="1" x14ac:dyDescent="0.3">
      <c r="A133" s="76" t="s">
        <v>171</v>
      </c>
      <c r="B133" s="73" t="s">
        <v>172</v>
      </c>
      <c r="C133" s="74" t="s">
        <v>667</v>
      </c>
      <c r="D133" s="98"/>
      <c r="E133" s="179"/>
      <c r="F133" s="70"/>
      <c r="G133" s="179"/>
      <c r="H133" s="92">
        <f>(CONVERT(D133,"lbm","Mg")*VLOOKUP(Destroyers!A133,'Guidance and Resources'!$F$3:$I$52,4,FALSE))+(CONVERT(E133,"ton","Mg")*VLOOKUP(Destroyers!A133,'Guidance and Resources'!$F$3:$I$52,4,FALSE))+(CONVERT(F133,"kg","Mg")*VLOOKUP(Destroyers!A133,'Guidance and Resources'!$F$3:$I$52,4,FALSE))+(G133*VLOOKUP(Destroyers!A133,'Guidance and Resources'!$F$3:$I$52,4,FALSE))</f>
        <v>0</v>
      </c>
    </row>
    <row r="134" spans="1:8" ht="24" thickBot="1" x14ac:dyDescent="0.3">
      <c r="A134" s="96" t="s">
        <v>177</v>
      </c>
      <c r="B134" s="68" t="s">
        <v>178</v>
      </c>
      <c r="C134" s="69" t="s">
        <v>668</v>
      </c>
      <c r="D134" s="98"/>
      <c r="E134" s="179"/>
      <c r="F134" s="70"/>
      <c r="G134" s="179"/>
      <c r="H134" s="92">
        <f>(CONVERT(D134,"lbm","Mg")*VLOOKUP(Destroyers!A134,'Guidance and Resources'!$F$3:$I$52,4,FALSE))+(CONVERT(E134,"ton","Mg")*VLOOKUP(Destroyers!A134,'Guidance and Resources'!$F$3:$I$52,4,FALSE))+(CONVERT(F134,"kg","Mg")*VLOOKUP(Destroyers!A134,'Guidance and Resources'!$F$3:$I$52,4,FALSE))+(G134*VLOOKUP(Destroyers!A134,'Guidance and Resources'!$F$3:$I$52,4,FALSE))</f>
        <v>0</v>
      </c>
    </row>
    <row r="135" spans="1:8" ht="24" thickBot="1" x14ac:dyDescent="0.3">
      <c r="A135" s="76" t="s">
        <v>183</v>
      </c>
      <c r="B135" s="73" t="s">
        <v>184</v>
      </c>
      <c r="C135" s="74" t="s">
        <v>669</v>
      </c>
      <c r="D135" s="137"/>
      <c r="E135" s="178"/>
      <c r="F135" s="90"/>
      <c r="G135" s="178"/>
      <c r="H135" s="198">
        <f>(CONVERT(D135,"lbm","Mg")*VLOOKUP(Destroyers!A135,'Guidance and Resources'!$F$3:$I$52,4,FALSE))+(CONVERT(E135,"ton","Mg")*VLOOKUP(Destroyers!A135,'Guidance and Resources'!$F$3:$I$52,4,FALSE))+(CONVERT(F135,"kg","Mg")*VLOOKUP(Destroyers!A135,'Guidance and Resources'!$F$3:$I$52,4,FALSE))+(G135*VLOOKUP(Destroyers!A135,'Guidance and Resources'!$F$3:$I$52,4,FALSE))</f>
        <v>0</v>
      </c>
    </row>
    <row r="136" spans="1:8" ht="24" thickBot="1" x14ac:dyDescent="0.3">
      <c r="A136" s="72" t="s">
        <v>189</v>
      </c>
      <c r="B136" s="73" t="s">
        <v>190</v>
      </c>
      <c r="C136" s="74" t="s">
        <v>670</v>
      </c>
      <c r="D136" s="98"/>
      <c r="E136" s="179"/>
      <c r="F136" s="70"/>
      <c r="G136" s="179"/>
      <c r="H136" s="92">
        <f>(CONVERT(D136,"lbm","Mg")*VLOOKUP(Destroyers!A136,'Guidance and Resources'!$F$3:$I$52,4,FALSE))+(CONVERT(E136,"ton","Mg")*VLOOKUP(Destroyers!A136,'Guidance and Resources'!$F$3:$I$52,4,FALSE))+(CONVERT(F136,"kg","Mg")*VLOOKUP(Destroyers!A136,'Guidance and Resources'!$F$3:$I$52,4,FALSE))+(G136*VLOOKUP(Destroyers!A136,'Guidance and Resources'!$F$3:$I$52,4,FALSE))</f>
        <v>0</v>
      </c>
    </row>
    <row r="137" spans="1:8" ht="24" thickBot="1" x14ac:dyDescent="0.3">
      <c r="A137" s="76" t="s">
        <v>197</v>
      </c>
      <c r="B137" s="73" t="s">
        <v>198</v>
      </c>
      <c r="C137" s="74" t="s">
        <v>671</v>
      </c>
      <c r="D137" s="98"/>
      <c r="E137" s="179"/>
      <c r="F137" s="70"/>
      <c r="G137" s="179"/>
      <c r="H137" s="92">
        <f>(CONVERT(D137,"lbm","Mg")*VLOOKUP(Destroyers!A137,'Guidance and Resources'!$F$3:$I$52,4,FALSE))+(CONVERT(E137,"ton","Mg")*VLOOKUP(Destroyers!A137,'Guidance and Resources'!$F$3:$I$52,4,FALSE))+(CONVERT(F137,"kg","Mg")*VLOOKUP(Destroyers!A137,'Guidance and Resources'!$F$3:$I$52,4,FALSE))+(G137*VLOOKUP(Destroyers!A137,'Guidance and Resources'!$F$3:$I$52,4,FALSE))</f>
        <v>0</v>
      </c>
    </row>
    <row r="138" spans="1:8" ht="24" thickBot="1" x14ac:dyDescent="0.3">
      <c r="A138" s="72" t="s">
        <v>204</v>
      </c>
      <c r="B138" s="73" t="s">
        <v>205</v>
      </c>
      <c r="C138" s="74" t="s">
        <v>672</v>
      </c>
      <c r="D138" s="98"/>
      <c r="E138" s="179"/>
      <c r="F138" s="70"/>
      <c r="G138" s="179"/>
      <c r="H138" s="92">
        <f>(CONVERT(D138,"lbm","Mg")*VLOOKUP(Destroyers!A138,'Guidance and Resources'!$F$3:$I$52,4,FALSE))+(CONVERT(E138,"ton","Mg")*VLOOKUP(Destroyers!A138,'Guidance and Resources'!$F$3:$I$52,4,FALSE))+(CONVERT(F138,"kg","Mg")*VLOOKUP(Destroyers!A138,'Guidance and Resources'!$F$3:$I$52,4,FALSE))+(G138*VLOOKUP(Destroyers!A138,'Guidance and Resources'!$F$3:$I$52,4,FALSE))</f>
        <v>0</v>
      </c>
    </row>
    <row r="139" spans="1:8" ht="24" thickBot="1" x14ac:dyDescent="0.3">
      <c r="A139" s="72" t="s">
        <v>210</v>
      </c>
      <c r="B139" s="73" t="s">
        <v>211</v>
      </c>
      <c r="C139" s="74" t="s">
        <v>673</v>
      </c>
      <c r="D139" s="98"/>
      <c r="E139" s="179"/>
      <c r="F139" s="70"/>
      <c r="G139" s="179"/>
      <c r="H139" s="92">
        <f>(CONVERT(D139,"lbm","Mg")*VLOOKUP(Destroyers!A139,'Guidance and Resources'!$F$3:$I$52,4,FALSE))+(CONVERT(E139,"ton","Mg")*VLOOKUP(Destroyers!A139,'Guidance and Resources'!$F$3:$I$52,4,FALSE))+(CONVERT(F139,"kg","Mg")*VLOOKUP(Destroyers!A139,'Guidance and Resources'!$F$3:$I$52,4,FALSE))+(G139*VLOOKUP(Destroyers!A139,'Guidance and Resources'!$F$3:$I$52,4,FALSE))</f>
        <v>0</v>
      </c>
    </row>
    <row r="140" spans="1:8" ht="24" thickBot="1" x14ac:dyDescent="0.3">
      <c r="A140" s="72" t="s">
        <v>216</v>
      </c>
      <c r="B140" s="73" t="s">
        <v>217</v>
      </c>
      <c r="C140" s="74" t="s">
        <v>674</v>
      </c>
      <c r="D140" s="98"/>
      <c r="E140" s="179"/>
      <c r="F140" s="70"/>
      <c r="G140" s="179"/>
      <c r="H140" s="92">
        <f>(CONVERT(D140,"lbm","Mg")*VLOOKUP(Destroyers!A140,'Guidance and Resources'!$F$3:$I$52,4,FALSE))+(CONVERT(E140,"ton","Mg")*VLOOKUP(Destroyers!A140,'Guidance and Resources'!$F$3:$I$52,4,FALSE))+(CONVERT(F140,"kg","Mg")*VLOOKUP(Destroyers!A140,'Guidance and Resources'!$F$3:$I$52,4,FALSE))+(G140*VLOOKUP(Destroyers!A140,'Guidance and Resources'!$F$3:$I$52,4,FALSE))</f>
        <v>0</v>
      </c>
    </row>
    <row r="141" spans="1:8" ht="24" thickBot="1" x14ac:dyDescent="0.3">
      <c r="A141" s="72" t="s">
        <v>220</v>
      </c>
      <c r="B141" s="73" t="s">
        <v>221</v>
      </c>
      <c r="C141" s="69" t="s">
        <v>675</v>
      </c>
      <c r="D141" s="98"/>
      <c r="E141" s="179"/>
      <c r="F141" s="70"/>
      <c r="G141" s="179"/>
      <c r="H141" s="92">
        <f>(CONVERT(D141,"lbm","Mg")*VLOOKUP(Destroyers!A141,'Guidance and Resources'!$F$3:$I$52,4,FALSE))+(CONVERT(E141,"ton","Mg")*VLOOKUP(Destroyers!A141,'Guidance and Resources'!$F$3:$I$52,4,FALSE))+(CONVERT(F141,"kg","Mg")*VLOOKUP(Destroyers!A141,'Guidance and Resources'!$F$3:$I$52,4,FALSE))+(G141*VLOOKUP(Destroyers!A141,'Guidance and Resources'!$F$3:$I$52,4,FALSE))</f>
        <v>0</v>
      </c>
    </row>
    <row r="142" spans="1:8" ht="24" thickBot="1" x14ac:dyDescent="0.3">
      <c r="A142" s="72" t="s">
        <v>226</v>
      </c>
      <c r="B142" s="73" t="s">
        <v>227</v>
      </c>
      <c r="C142" s="74" t="s">
        <v>676</v>
      </c>
      <c r="D142" s="98"/>
      <c r="E142" s="179"/>
      <c r="F142" s="70"/>
      <c r="G142" s="179"/>
      <c r="H142" s="92">
        <f>(CONVERT(D142,"lbm","Mg")*VLOOKUP(Destroyers!A142,'Guidance and Resources'!$F$3:$I$52,4,FALSE))+(CONVERT(E142,"ton","Mg")*VLOOKUP(Destroyers!A142,'Guidance and Resources'!$F$3:$I$52,4,FALSE))+(CONVERT(F142,"kg","Mg")*VLOOKUP(Destroyers!A142,'Guidance and Resources'!$F$3:$I$52,4,FALSE))+(G142*VLOOKUP(Destroyers!A142,'Guidance and Resources'!$F$3:$I$52,4,FALSE))</f>
        <v>0</v>
      </c>
    </row>
    <row r="143" spans="1:8" ht="41.25" thickBot="1" x14ac:dyDescent="0.3">
      <c r="A143" s="72" t="s">
        <v>230</v>
      </c>
      <c r="B143" s="73" t="s">
        <v>231</v>
      </c>
      <c r="C143" s="74" t="s">
        <v>677</v>
      </c>
      <c r="D143" s="98"/>
      <c r="E143" s="179"/>
      <c r="F143" s="70"/>
      <c r="G143" s="179"/>
      <c r="H143" s="92">
        <f>(CONVERT(D143,"lbm","Mg")*VLOOKUP(Destroyers!A143,'Guidance and Resources'!$F$3:$I$52,4,FALSE))+(CONVERT(E143,"ton","Mg")*VLOOKUP(Destroyers!A143,'Guidance and Resources'!$F$3:$I$52,4,FALSE))+(CONVERT(F143,"kg","Mg")*VLOOKUP(Destroyers!A143,'Guidance and Resources'!$F$3:$I$52,4,FALSE))+(G143*VLOOKUP(Destroyers!A143,'Guidance and Resources'!$F$3:$I$52,4,FALSE))</f>
        <v>0</v>
      </c>
    </row>
    <row r="144" spans="1:8" ht="24" thickBot="1" x14ac:dyDescent="0.3">
      <c r="A144" s="76" t="s">
        <v>237</v>
      </c>
      <c r="B144" s="73" t="s">
        <v>238</v>
      </c>
      <c r="C144" s="74" t="s">
        <v>678</v>
      </c>
      <c r="D144" s="98"/>
      <c r="E144" s="179"/>
      <c r="F144" s="70"/>
      <c r="G144" s="179"/>
      <c r="H144" s="92">
        <f>(CONVERT(D144,"lbm","Mg")*VLOOKUP(Destroyers!A144,'Guidance and Resources'!$F$3:$I$52,4,FALSE))+(CONVERT(E144,"ton","Mg")*VLOOKUP(Destroyers!A144,'Guidance and Resources'!$F$3:$I$52,4,FALSE))+(CONVERT(F144,"kg","Mg")*VLOOKUP(Destroyers!A144,'Guidance and Resources'!$F$3:$I$52,4,FALSE))+(G144*VLOOKUP(Destroyers!A144,'Guidance and Resources'!$F$3:$I$52,4,FALSE))</f>
        <v>0</v>
      </c>
    </row>
    <row r="145" spans="1:8" ht="41.25" thickBot="1" x14ac:dyDescent="0.3">
      <c r="A145" s="72" t="s">
        <v>679</v>
      </c>
      <c r="B145" s="73" t="s">
        <v>243</v>
      </c>
      <c r="C145" s="74" t="s">
        <v>680</v>
      </c>
      <c r="D145" s="98"/>
      <c r="E145" s="179"/>
      <c r="F145" s="70"/>
      <c r="G145" s="179"/>
      <c r="H145" s="92">
        <f>(CONVERT(D145,"lbm","Mg")*VLOOKUP(Destroyers!A145,'Guidance and Resources'!$F$3:$I$52,4,FALSE))+(CONVERT(E145,"ton","Mg")*VLOOKUP(Destroyers!A145,'Guidance and Resources'!$F$3:$I$52,4,FALSE))+(CONVERT(F145,"kg","Mg")*VLOOKUP(Destroyers!A145,'Guidance and Resources'!$F$3:$I$52,4,FALSE))+(G145*VLOOKUP(Destroyers!A145,'Guidance and Resources'!$F$3:$I$52,4,FALSE))</f>
        <v>0</v>
      </c>
    </row>
    <row r="146" spans="1:8" ht="24" thickBot="1" x14ac:dyDescent="0.3">
      <c r="A146" s="67" t="s">
        <v>246</v>
      </c>
      <c r="B146" s="68" t="s">
        <v>247</v>
      </c>
      <c r="C146" s="69" t="s">
        <v>681</v>
      </c>
      <c r="D146" s="98"/>
      <c r="E146" s="179"/>
      <c r="F146" s="70"/>
      <c r="G146" s="179"/>
      <c r="H146" s="92">
        <f>(CONVERT(D146,"lbm","Mg")*VLOOKUP(Destroyers!A146,'Guidance and Resources'!$F$3:$I$52,4,FALSE))+(CONVERT(E146,"ton","Mg")*VLOOKUP(Destroyers!A146,'Guidance and Resources'!$F$3:$I$52,4,FALSE))+(CONVERT(F146,"kg","Mg")*VLOOKUP(Destroyers!A146,'Guidance and Resources'!$F$3:$I$52,4,FALSE))+(G146*VLOOKUP(Destroyers!A146,'Guidance and Resources'!$F$3:$I$52,4,FALSE))</f>
        <v>0</v>
      </c>
    </row>
    <row r="147" spans="1:8" ht="41.25" thickBot="1" x14ac:dyDescent="0.3">
      <c r="A147" s="67" t="s">
        <v>682</v>
      </c>
      <c r="B147" s="68" t="s">
        <v>252</v>
      </c>
      <c r="C147" s="69" t="s">
        <v>683</v>
      </c>
      <c r="D147" s="98"/>
      <c r="E147" s="179"/>
      <c r="F147" s="70"/>
      <c r="G147" s="179"/>
      <c r="H147" s="92">
        <f>(CONVERT(D147,"lbm","Mg")*VLOOKUP(Destroyers!A147,'Guidance and Resources'!$F$3:$I$52,4,FALSE))+(CONVERT(E147,"ton","Mg")*VLOOKUP(Destroyers!A147,'Guidance and Resources'!$F$3:$I$52,4,FALSE))+(CONVERT(F147,"kg","Mg")*VLOOKUP(Destroyers!A147,'Guidance and Resources'!$F$3:$I$52,4,FALSE))+(G147*VLOOKUP(Destroyers!A147,'Guidance and Resources'!$F$3:$I$52,4,FALSE))</f>
        <v>0</v>
      </c>
    </row>
    <row r="148" spans="1:8" ht="24" thickBot="1" x14ac:dyDescent="0.3">
      <c r="A148" s="76" t="s">
        <v>257</v>
      </c>
      <c r="B148" s="73" t="s">
        <v>258</v>
      </c>
      <c r="C148" s="96" t="s">
        <v>684</v>
      </c>
      <c r="D148" s="98"/>
      <c r="E148" s="179"/>
      <c r="F148" s="70"/>
      <c r="G148" s="179"/>
      <c r="H148" s="92">
        <f>(CONVERT(D148,"lbm","Mg")*VLOOKUP(Destroyers!A148,'Guidance and Resources'!$F$3:$I$52,4,FALSE))+(CONVERT(E148,"ton","Mg")*VLOOKUP(Destroyers!A148,'Guidance and Resources'!$F$3:$I$52,4,FALSE))+(CONVERT(F148,"kg","Mg")*VLOOKUP(Destroyers!A148,'Guidance and Resources'!$F$3:$I$52,4,FALSE))+(G148*VLOOKUP(Destroyers!A148,'Guidance and Resources'!$F$3:$I$52,4,FALSE))</f>
        <v>0</v>
      </c>
    </row>
    <row r="149" spans="1:8" ht="24" thickBot="1" x14ac:dyDescent="0.3">
      <c r="A149" s="76" t="s">
        <v>263</v>
      </c>
      <c r="B149" s="73" t="s">
        <v>264</v>
      </c>
      <c r="C149" s="74" t="s">
        <v>685</v>
      </c>
      <c r="D149" s="98"/>
      <c r="E149" s="179"/>
      <c r="F149" s="70"/>
      <c r="G149" s="179"/>
      <c r="H149" s="92">
        <f>(CONVERT(D149,"lbm","Mg")*VLOOKUP(Destroyers!A149,'Guidance and Resources'!$F$3:$I$52,4,FALSE))+(CONVERT(E149,"ton","Mg")*VLOOKUP(Destroyers!A149,'Guidance and Resources'!$F$3:$I$52,4,FALSE))+(CONVERT(F149,"kg","Mg")*VLOOKUP(Destroyers!A149,'Guidance and Resources'!$F$3:$I$52,4,FALSE))+(G149*VLOOKUP(Destroyers!A149,'Guidance and Resources'!$F$3:$I$52,4,FALSE))</f>
        <v>0</v>
      </c>
    </row>
    <row r="150" spans="1:8" ht="24" thickBot="1" x14ac:dyDescent="0.3">
      <c r="A150" s="76" t="s">
        <v>269</v>
      </c>
      <c r="B150" s="73" t="s">
        <v>270</v>
      </c>
      <c r="C150" s="74" t="s">
        <v>686</v>
      </c>
      <c r="D150" s="98"/>
      <c r="E150" s="179"/>
      <c r="F150" s="70"/>
      <c r="G150" s="179"/>
      <c r="H150" s="92">
        <f>(CONVERT(D150,"lbm","Mg")*VLOOKUP(Destroyers!A150,'Guidance and Resources'!$F$3:$I$52,4,FALSE))+(CONVERT(E150,"ton","Mg")*VLOOKUP(Destroyers!A150,'Guidance and Resources'!$F$3:$I$52,4,FALSE))+(CONVERT(F150,"kg","Mg")*VLOOKUP(Destroyers!A150,'Guidance and Resources'!$F$3:$I$52,4,FALSE))+(G150*VLOOKUP(Destroyers!A150,'Guidance and Resources'!$F$3:$I$52,4,FALSE))</f>
        <v>0</v>
      </c>
    </row>
    <row r="151" spans="1:8" ht="48" customHeight="1" thickBot="1" x14ac:dyDescent="0.3">
      <c r="A151" s="72" t="s">
        <v>687</v>
      </c>
      <c r="B151" s="73" t="s">
        <v>275</v>
      </c>
      <c r="C151" s="74" t="s">
        <v>688</v>
      </c>
      <c r="D151" s="98"/>
      <c r="E151" s="179"/>
      <c r="F151" s="70"/>
      <c r="G151" s="179"/>
      <c r="H151" s="92">
        <f>(CONVERT(D151,"lbm","Mg")*VLOOKUP(Destroyers!A151,'Guidance and Resources'!$F$3:$I$52,4,FALSE))+(CONVERT(E151,"ton","Mg")*VLOOKUP(Destroyers!A151,'Guidance and Resources'!$F$3:$I$52,4,FALSE))+(CONVERT(F151,"kg","Mg")*VLOOKUP(Destroyers!A151,'Guidance and Resources'!$F$3:$I$52,4,FALSE))+(G151*VLOOKUP(Destroyers!A151,'Guidance and Resources'!$F$3:$I$52,4,FALSE))</f>
        <v>0</v>
      </c>
    </row>
    <row r="152" spans="1:8" ht="24" thickBot="1" x14ac:dyDescent="0.3">
      <c r="A152" s="76" t="s">
        <v>280</v>
      </c>
      <c r="B152" s="73" t="s">
        <v>281</v>
      </c>
      <c r="C152" s="74" t="s">
        <v>689</v>
      </c>
      <c r="D152" s="98"/>
      <c r="E152" s="179"/>
      <c r="F152" s="70"/>
      <c r="G152" s="179"/>
      <c r="H152" s="92">
        <f>(CONVERT(D152,"lbm","Mg")*VLOOKUP(Destroyers!A152,'Guidance and Resources'!$F$3:$I$52,4,FALSE))+(CONVERT(E152,"ton","Mg")*VLOOKUP(Destroyers!A152,'Guidance and Resources'!$F$3:$I$52,4,FALSE))+(CONVERT(F152,"kg","Mg")*VLOOKUP(Destroyers!A152,'Guidance and Resources'!$F$3:$I$52,4,FALSE))+(G152*VLOOKUP(Destroyers!A152,'Guidance and Resources'!$F$3:$I$52,4,FALSE))</f>
        <v>0</v>
      </c>
    </row>
    <row r="153" spans="1:8" ht="24" thickBot="1" x14ac:dyDescent="0.3">
      <c r="A153" s="76" t="s">
        <v>286</v>
      </c>
      <c r="B153" s="73" t="s">
        <v>287</v>
      </c>
      <c r="C153" s="74" t="s">
        <v>690</v>
      </c>
      <c r="D153" s="98"/>
      <c r="E153" s="179"/>
      <c r="F153" s="70"/>
      <c r="G153" s="179"/>
      <c r="H153" s="92">
        <f>(CONVERT(D153,"lbm","Mg")*VLOOKUP(Destroyers!A153,'Guidance and Resources'!$F$3:$I$52,4,FALSE))+(CONVERT(E153,"ton","Mg")*VLOOKUP(Destroyers!A153,'Guidance and Resources'!$F$3:$I$52,4,FALSE))+(CONVERT(F153,"kg","Mg")*VLOOKUP(Destroyers!A153,'Guidance and Resources'!$F$3:$I$52,4,FALSE))+(G153*VLOOKUP(Destroyers!A153,'Guidance and Resources'!$F$3:$I$52,4,FALSE))</f>
        <v>0</v>
      </c>
    </row>
    <row r="154" spans="1:8" ht="24" thickBot="1" x14ac:dyDescent="0.3">
      <c r="A154" s="96" t="s">
        <v>292</v>
      </c>
      <c r="B154" s="67" t="s">
        <v>293</v>
      </c>
      <c r="C154" s="96" t="s">
        <v>691</v>
      </c>
      <c r="D154" s="98"/>
      <c r="E154" s="179"/>
      <c r="F154" s="70"/>
      <c r="G154" s="179"/>
      <c r="H154" s="92">
        <f>(CONVERT(D154,"lbm","Mg")*VLOOKUP(Destroyers!A154,'Guidance and Resources'!$F$3:$I$52,4,FALSE))+(CONVERT(E154,"ton","Mg")*VLOOKUP(Destroyers!A154,'Guidance and Resources'!$F$3:$I$52,4,FALSE))+(CONVERT(F154,"kg","Mg")*VLOOKUP(Destroyers!A154,'Guidance and Resources'!$F$3:$I$52,4,FALSE))+(G154*VLOOKUP(Destroyers!A154,'Guidance and Resources'!$F$3:$I$52,4,FALSE))</f>
        <v>0</v>
      </c>
    </row>
    <row r="155" spans="1:8" ht="23.25" x14ac:dyDescent="0.25">
      <c r="A155" s="169" t="s">
        <v>297</v>
      </c>
      <c r="B155" s="104" t="s">
        <v>298</v>
      </c>
      <c r="C155" s="124" t="s">
        <v>692</v>
      </c>
      <c r="D155" s="172"/>
      <c r="E155" s="180"/>
      <c r="F155" s="99"/>
      <c r="G155" s="179"/>
      <c r="H155" s="175">
        <f>(CONVERT(D155,"lbm","Mg")*VLOOKUP(Destroyers!A155,'Guidance and Resources'!$F$3:$I$52,4,FALSE))+(CONVERT(E155,"ton","Mg")*VLOOKUP(Destroyers!A155,'Guidance and Resources'!$F$3:$I$52,4,FALSE))+(CONVERT(F155,"kg","Mg")*VLOOKUP(Destroyers!A155,'Guidance and Resources'!$F$3:$I$52,4,FALSE))+(G155*VLOOKUP(Destroyers!A155,'Guidance and Resources'!$F$3:$I$52,4,FALSE))</f>
        <v>0</v>
      </c>
    </row>
    <row r="156" spans="1:8" ht="20.25" customHeight="1" x14ac:dyDescent="0.25">
      <c r="A156" s="205" t="s">
        <v>648</v>
      </c>
      <c r="B156" s="206"/>
      <c r="C156" s="206"/>
      <c r="D156" s="206"/>
      <c r="E156" s="206"/>
      <c r="F156" s="206"/>
      <c r="G156" s="206"/>
      <c r="H156" s="207"/>
    </row>
    <row r="157" spans="1:8" ht="15" customHeight="1" x14ac:dyDescent="0.25">
      <c r="A157" s="208"/>
      <c r="B157" s="209"/>
      <c r="C157" s="209"/>
      <c r="D157" s="209"/>
      <c r="E157" s="209"/>
      <c r="F157" s="209"/>
      <c r="G157" s="209"/>
      <c r="H157" s="210"/>
    </row>
    <row r="158" spans="1:8" ht="15" customHeight="1" x14ac:dyDescent="0.25">
      <c r="A158" s="208"/>
      <c r="B158" s="209"/>
      <c r="C158" s="209"/>
      <c r="D158" s="209"/>
      <c r="E158" s="209"/>
      <c r="F158" s="209"/>
      <c r="G158" s="209"/>
      <c r="H158" s="210"/>
    </row>
    <row r="159" spans="1:8" ht="15" customHeight="1" x14ac:dyDescent="0.25">
      <c r="A159" s="208"/>
      <c r="B159" s="209"/>
      <c r="C159" s="209"/>
      <c r="D159" s="209"/>
      <c r="E159" s="209"/>
      <c r="F159" s="209"/>
      <c r="G159" s="209"/>
      <c r="H159" s="210"/>
    </row>
    <row r="160" spans="1:8" ht="15" customHeight="1" x14ac:dyDescent="0.25">
      <c r="A160" s="208"/>
      <c r="B160" s="209"/>
      <c r="C160" s="209"/>
      <c r="D160" s="209"/>
      <c r="E160" s="209"/>
      <c r="F160" s="209"/>
      <c r="G160" s="209"/>
      <c r="H160" s="210"/>
    </row>
    <row r="161" spans="1:8" ht="15" customHeight="1" x14ac:dyDescent="0.25">
      <c r="A161" s="208"/>
      <c r="B161" s="209"/>
      <c r="C161" s="209"/>
      <c r="D161" s="209"/>
      <c r="E161" s="209"/>
      <c r="F161" s="209"/>
      <c r="G161" s="209"/>
      <c r="H161" s="210"/>
    </row>
    <row r="162" spans="1:8" ht="15" customHeight="1" x14ac:dyDescent="0.25">
      <c r="A162" s="208"/>
      <c r="B162" s="209"/>
      <c r="C162" s="209"/>
      <c r="D162" s="209"/>
      <c r="E162" s="209"/>
      <c r="F162" s="209"/>
      <c r="G162" s="209"/>
      <c r="H162" s="210"/>
    </row>
    <row r="163" spans="1:8" ht="26.25" customHeight="1" x14ac:dyDescent="0.25">
      <c r="A163" s="211"/>
      <c r="B163" s="212"/>
      <c r="C163" s="212"/>
      <c r="D163" s="212"/>
      <c r="E163" s="212"/>
      <c r="F163" s="212"/>
      <c r="G163" s="212"/>
      <c r="H163" s="213"/>
    </row>
    <row r="165" spans="1:8" ht="30.75" thickBot="1" x14ac:dyDescent="0.3">
      <c r="A165" s="81" t="s">
        <v>768</v>
      </c>
      <c r="B165" s="82"/>
      <c r="C165" s="82"/>
      <c r="D165" s="83"/>
      <c r="E165" s="183"/>
      <c r="F165" s="83"/>
      <c r="G165" s="183"/>
      <c r="H165" s="83"/>
    </row>
    <row r="166" spans="1:8" ht="31.5" thickTop="1" thickBot="1" x14ac:dyDescent="0.3">
      <c r="A166" s="84"/>
      <c r="B166" s="83"/>
      <c r="C166" s="83"/>
      <c r="D166" s="83"/>
      <c r="E166" s="183"/>
      <c r="F166" s="83"/>
      <c r="G166" s="183"/>
      <c r="H166" s="83"/>
    </row>
    <row r="167" spans="1:8" ht="44.25" thickBot="1" x14ac:dyDescent="0.45">
      <c r="A167" s="65" t="s">
        <v>2</v>
      </c>
      <c r="B167" s="85" t="s">
        <v>3</v>
      </c>
      <c r="C167" s="85" t="s">
        <v>4</v>
      </c>
      <c r="D167" s="63" t="s">
        <v>761</v>
      </c>
      <c r="E167" s="177" t="s">
        <v>762</v>
      </c>
      <c r="F167" s="64" t="s">
        <v>763</v>
      </c>
      <c r="G167" s="177" t="s">
        <v>764</v>
      </c>
      <c r="H167" s="65" t="s">
        <v>586</v>
      </c>
    </row>
    <row r="168" spans="1:8" ht="21" thickBot="1" x14ac:dyDescent="0.3">
      <c r="A168" s="218" t="s">
        <v>320</v>
      </c>
      <c r="B168" s="219"/>
      <c r="C168" s="219"/>
      <c r="D168" s="219"/>
      <c r="E168" s="219"/>
      <c r="F168" s="219"/>
      <c r="G168" s="219"/>
      <c r="H168" s="220"/>
    </row>
    <row r="169" spans="1:8" ht="24" thickBot="1" x14ac:dyDescent="0.3">
      <c r="A169" s="72" t="s">
        <v>326</v>
      </c>
      <c r="B169" s="72" t="s">
        <v>327</v>
      </c>
      <c r="C169" s="76" t="s">
        <v>693</v>
      </c>
      <c r="D169" s="89"/>
      <c r="E169" s="178"/>
      <c r="F169" s="90"/>
      <c r="G169" s="178"/>
      <c r="H169" s="71">
        <f>(CONVERT(D169,"lbm","Mg")*VLOOKUP(Destroyers!A169,'Guidance and Resources'!$F$60:$I$102,4,FALSE))+(CONVERT(E169,"ton","Mg")*VLOOKUP(Destroyers!A169,'Guidance and Resources'!$F$60:$I$102,4,FALSE))+(CONVERT(F169,"kg","Mg")*VLOOKUP(Destroyers!A169,'Guidance and Resources'!$F$60:$I$102,4,FALSE))+(G169*VLOOKUP(Destroyers!A169,'Guidance and Resources'!$F$60:$I$102,4,FALSE))</f>
        <v>0</v>
      </c>
    </row>
    <row r="170" spans="1:8" ht="24" thickBot="1" x14ac:dyDescent="0.3">
      <c r="A170" s="67" t="s">
        <v>334</v>
      </c>
      <c r="B170" s="67" t="s">
        <v>335</v>
      </c>
      <c r="C170" s="96" t="s">
        <v>694</v>
      </c>
      <c r="D170" s="91"/>
      <c r="E170" s="179"/>
      <c r="F170" s="70"/>
      <c r="G170" s="178"/>
      <c r="H170" s="71">
        <f>(CONVERT(D170,"lbm","Mg")*VLOOKUP(Destroyers!A170,'Guidance and Resources'!$F$60:$I$102,4,FALSE))+(CONVERT(E170,"ton","Mg")*VLOOKUP(Destroyers!A170,'Guidance and Resources'!$F$60:$I$102,4,FALSE))+(CONVERT(F170,"kg","Mg")*VLOOKUP(Destroyers!A170,'Guidance and Resources'!$F$60:$I$102,4,FALSE))+(G170*VLOOKUP(Destroyers!A170,'Guidance and Resources'!$F$60:$I$102,4,FALSE))</f>
        <v>0</v>
      </c>
    </row>
    <row r="171" spans="1:8" ht="24" thickBot="1" x14ac:dyDescent="0.3">
      <c r="A171" s="72" t="s">
        <v>341</v>
      </c>
      <c r="B171" s="73" t="s">
        <v>342</v>
      </c>
      <c r="C171" s="74" t="s">
        <v>695</v>
      </c>
      <c r="D171" s="70"/>
      <c r="E171" s="179"/>
      <c r="F171" s="70"/>
      <c r="G171" s="178"/>
      <c r="H171" s="71">
        <f>(CONVERT(D171,"lbm","Mg")*VLOOKUP(Destroyers!A171,'Guidance and Resources'!$F$60:$I$102,4,FALSE))+(CONVERT(E171,"ton","Mg")*VLOOKUP(Destroyers!A171,'Guidance and Resources'!$F$60:$I$102,4,FALSE))+(CONVERT(F171,"kg","Mg")*VLOOKUP(Destroyers!A171,'Guidance and Resources'!$F$60:$I$102,4,FALSE))+(G171*VLOOKUP(Destroyers!A171,'Guidance and Resources'!$F$60:$I$102,4,FALSE))</f>
        <v>0</v>
      </c>
    </row>
    <row r="172" spans="1:8" ht="24" thickBot="1" x14ac:dyDescent="0.3">
      <c r="A172" s="72" t="s">
        <v>349</v>
      </c>
      <c r="B172" s="73" t="s">
        <v>350</v>
      </c>
      <c r="C172" s="74" t="s">
        <v>696</v>
      </c>
      <c r="D172" s="70"/>
      <c r="E172" s="179"/>
      <c r="F172" s="70"/>
      <c r="G172" s="178"/>
      <c r="H172" s="71">
        <f>(CONVERT(D172,"lbm","Mg")*VLOOKUP(Destroyers!A172,'Guidance and Resources'!$F$60:$I$102,4,FALSE))+(CONVERT(E172,"ton","Mg")*VLOOKUP(Destroyers!A172,'Guidance and Resources'!$F$60:$I$102,4,FALSE))+(CONVERT(F172,"kg","Mg")*VLOOKUP(Destroyers!A172,'Guidance and Resources'!$F$60:$I$102,4,FALSE))+(G172*VLOOKUP(Destroyers!A172,'Guidance and Resources'!$F$60:$I$102,4,FALSE))</f>
        <v>0</v>
      </c>
    </row>
    <row r="173" spans="1:8" ht="24" thickBot="1" x14ac:dyDescent="0.3">
      <c r="A173" s="72" t="s">
        <v>357</v>
      </c>
      <c r="B173" s="73" t="s">
        <v>358</v>
      </c>
      <c r="C173" s="74" t="s">
        <v>697</v>
      </c>
      <c r="D173" s="70"/>
      <c r="E173" s="179"/>
      <c r="F173" s="70"/>
      <c r="G173" s="178"/>
      <c r="H173" s="71">
        <f>(CONVERT(D173,"lbm","Mg")*VLOOKUP(Destroyers!A173,'Guidance and Resources'!$F$60:$I$102,4,FALSE))+(CONVERT(E173,"ton","Mg")*VLOOKUP(Destroyers!A173,'Guidance and Resources'!$F$60:$I$102,4,FALSE))+(CONVERT(F173,"kg","Mg")*VLOOKUP(Destroyers!A173,'Guidance and Resources'!$F$60:$I$102,4,FALSE))+(G173*VLOOKUP(Destroyers!A173,'Guidance and Resources'!$F$60:$I$102,4,FALSE))</f>
        <v>0</v>
      </c>
    </row>
    <row r="174" spans="1:8" ht="24" thickBot="1" x14ac:dyDescent="0.3">
      <c r="A174" s="72" t="s">
        <v>365</v>
      </c>
      <c r="B174" s="73" t="s">
        <v>366</v>
      </c>
      <c r="C174" s="74" t="s">
        <v>698</v>
      </c>
      <c r="D174" s="70"/>
      <c r="E174" s="179"/>
      <c r="F174" s="70"/>
      <c r="G174" s="178"/>
      <c r="H174" s="71">
        <f>(CONVERT(D174,"lbm","Mg")*VLOOKUP(Destroyers!A174,'Guidance and Resources'!$F$60:$I$102,4,FALSE))+(CONVERT(E174,"ton","Mg")*VLOOKUP(Destroyers!A174,'Guidance and Resources'!$F$60:$I$102,4,FALSE))+(CONVERT(F174,"kg","Mg")*VLOOKUP(Destroyers!A174,'Guidance and Resources'!$F$60:$I$102,4,FALSE))+(G174*VLOOKUP(Destroyers!A174,'Guidance and Resources'!$F$60:$I$102,4,FALSE))</f>
        <v>0</v>
      </c>
    </row>
    <row r="175" spans="1:8" ht="24" thickBot="1" x14ac:dyDescent="0.3">
      <c r="A175" s="72" t="s">
        <v>373</v>
      </c>
      <c r="B175" s="73" t="s">
        <v>374</v>
      </c>
      <c r="C175" s="74" t="s">
        <v>699</v>
      </c>
      <c r="D175" s="70"/>
      <c r="E175" s="179"/>
      <c r="F175" s="70"/>
      <c r="G175" s="178"/>
      <c r="H175" s="71">
        <f>(CONVERT(D175,"lbm","Mg")*VLOOKUP(Destroyers!A175,'Guidance and Resources'!$F$60:$I$102,4,FALSE))+(CONVERT(E175,"ton","Mg")*VLOOKUP(Destroyers!A175,'Guidance and Resources'!$F$60:$I$102,4,FALSE))+(CONVERT(F175,"kg","Mg")*VLOOKUP(Destroyers!A175,'Guidance and Resources'!$F$60:$I$102,4,FALSE))+(G175*VLOOKUP(Destroyers!A175,'Guidance and Resources'!$F$60:$I$102,4,FALSE))</f>
        <v>0</v>
      </c>
    </row>
    <row r="176" spans="1:8" ht="24" thickBot="1" x14ac:dyDescent="0.3">
      <c r="A176" s="103" t="s">
        <v>381</v>
      </c>
      <c r="B176" s="104" t="s">
        <v>382</v>
      </c>
      <c r="C176" s="124" t="s">
        <v>700</v>
      </c>
      <c r="D176" s="99"/>
      <c r="E176" s="180"/>
      <c r="F176" s="99"/>
      <c r="G176" s="178"/>
      <c r="H176" s="136">
        <f>(CONVERT(D176,"lbm","Mg")*VLOOKUP(Destroyers!A176,'Guidance and Resources'!$F$60:$I$102,4,FALSE))+(CONVERT(E176,"ton","Mg")*VLOOKUP(Destroyers!A176,'Guidance and Resources'!$F$60:$I$102,4,FALSE))+(CONVERT(F176,"kg","Mg")*VLOOKUP(Destroyers!A176,'Guidance and Resources'!$F$60:$I$102,4,FALSE))+(G176*VLOOKUP(Destroyers!A176,'Guidance and Resources'!$F$60:$I$102,4,FALSE))</f>
        <v>0</v>
      </c>
    </row>
    <row r="177" spans="1:8" ht="25.5" customHeight="1" thickBot="1" x14ac:dyDescent="0.3">
      <c r="A177" s="249" t="s">
        <v>389</v>
      </c>
      <c r="B177" s="250"/>
      <c r="C177" s="250"/>
      <c r="D177" s="250"/>
      <c r="E177" s="250"/>
      <c r="F177" s="250"/>
      <c r="G177" s="250"/>
      <c r="H177" s="251"/>
    </row>
    <row r="178" spans="1:8" ht="24" thickBot="1" x14ac:dyDescent="0.3">
      <c r="A178" s="72" t="s">
        <v>395</v>
      </c>
      <c r="B178" s="73" t="s">
        <v>396</v>
      </c>
      <c r="C178" s="74" t="s">
        <v>701</v>
      </c>
      <c r="D178" s="90"/>
      <c r="E178" s="178"/>
      <c r="F178" s="90"/>
      <c r="G178" s="178"/>
      <c r="H178" s="71">
        <f>(CONVERT(D178,"lbm","Mg")*VLOOKUP(Destroyers!A178,'Guidance and Resources'!$F$60:$I$102,4,FALSE))+(CONVERT(E178,"ton","Mg")*VLOOKUP(Destroyers!A178,'Guidance and Resources'!$F$60:$I$102,4,FALSE))+(CONVERT(F178,"kg","Mg")*VLOOKUP(Destroyers!A178,'Guidance and Resources'!$F$60:$I$102,4,FALSE))+(G178*VLOOKUP(Destroyers!A178,'Guidance and Resources'!$F$60:$I$102,4,FALSE))</f>
        <v>0</v>
      </c>
    </row>
    <row r="179" spans="1:8" ht="24" thickBot="1" x14ac:dyDescent="0.3">
      <c r="A179" s="72" t="s">
        <v>403</v>
      </c>
      <c r="B179" s="73" t="s">
        <v>404</v>
      </c>
      <c r="C179" s="74" t="s">
        <v>702</v>
      </c>
      <c r="D179" s="70"/>
      <c r="E179" s="179"/>
      <c r="F179" s="70"/>
      <c r="G179" s="178"/>
      <c r="H179" s="71">
        <f>(CONVERT(D179,"lbm","Mg")*VLOOKUP(Destroyers!A179,'Guidance and Resources'!$F$60:$I$102,4,FALSE))+(CONVERT(E179,"ton","Mg")*VLOOKUP(Destroyers!A179,'Guidance and Resources'!$F$60:$I$102,4,FALSE))+(CONVERT(F179,"kg","Mg")*VLOOKUP(Destroyers!A179,'Guidance and Resources'!$F$60:$I$102,4,FALSE))+(G179*VLOOKUP(Destroyers!A179,'Guidance and Resources'!$F$60:$I$102,4,FALSE))</f>
        <v>0</v>
      </c>
    </row>
    <row r="180" spans="1:8" ht="24" thickBot="1" x14ac:dyDescent="0.3">
      <c r="A180" s="72" t="s">
        <v>411</v>
      </c>
      <c r="B180" s="73" t="s">
        <v>412</v>
      </c>
      <c r="C180" s="74" t="s">
        <v>703</v>
      </c>
      <c r="D180" s="70"/>
      <c r="E180" s="179"/>
      <c r="F180" s="70"/>
      <c r="G180" s="178"/>
      <c r="H180" s="71">
        <f>(CONVERT(D180,"lbm","Mg")*VLOOKUP(Destroyers!A180,'Guidance and Resources'!$F$60:$I$102,4,FALSE))+(CONVERT(E180,"ton","Mg")*VLOOKUP(Destroyers!A180,'Guidance and Resources'!$F$60:$I$102,4,FALSE))+(CONVERT(F180,"kg","Mg")*VLOOKUP(Destroyers!A180,'Guidance and Resources'!$F$60:$I$102,4,FALSE))+(G180*VLOOKUP(Destroyers!A180,'Guidance and Resources'!$F$60:$I$102,4,FALSE))</f>
        <v>0</v>
      </c>
    </row>
    <row r="181" spans="1:8" ht="24" thickBot="1" x14ac:dyDescent="0.3">
      <c r="A181" s="72" t="s">
        <v>420</v>
      </c>
      <c r="B181" s="73" t="s">
        <v>421</v>
      </c>
      <c r="C181" s="74" t="s">
        <v>704</v>
      </c>
      <c r="D181" s="70"/>
      <c r="E181" s="179"/>
      <c r="F181" s="70"/>
      <c r="G181" s="178"/>
      <c r="H181" s="71">
        <f>(CONVERT(D181,"lbm","Mg")*VLOOKUP(Destroyers!A181,'Guidance and Resources'!$F$60:$I$102,4,FALSE))+(CONVERT(E181,"ton","Mg")*VLOOKUP(Destroyers!A181,'Guidance and Resources'!$F$60:$I$102,4,FALSE))+(CONVERT(F181,"kg","Mg")*VLOOKUP(Destroyers!A181,'Guidance and Resources'!$F$60:$I$102,4,FALSE))+(G181*VLOOKUP(Destroyers!A181,'Guidance and Resources'!$F$60:$I$102,4,FALSE))</f>
        <v>0</v>
      </c>
    </row>
    <row r="182" spans="1:8" ht="24" thickBot="1" x14ac:dyDescent="0.3">
      <c r="A182" s="72" t="s">
        <v>428</v>
      </c>
      <c r="B182" s="73" t="s">
        <v>429</v>
      </c>
      <c r="C182" s="74" t="s">
        <v>705</v>
      </c>
      <c r="D182" s="70"/>
      <c r="E182" s="179"/>
      <c r="F182" s="70"/>
      <c r="G182" s="178"/>
      <c r="H182" s="71">
        <f>(CONVERT(D182,"lbm","Mg")*VLOOKUP(Destroyers!A182,'Guidance and Resources'!$F$60:$I$102,4,FALSE))+(CONVERT(E182,"ton","Mg")*VLOOKUP(Destroyers!A182,'Guidance and Resources'!$F$60:$I$102,4,FALSE))+(CONVERT(F182,"kg","Mg")*VLOOKUP(Destroyers!A182,'Guidance and Resources'!$F$60:$I$102,4,FALSE))+(G182*VLOOKUP(Destroyers!A182,'Guidance and Resources'!$F$60:$I$102,4,FALSE))</f>
        <v>0</v>
      </c>
    </row>
    <row r="183" spans="1:8" ht="24" thickBot="1" x14ac:dyDescent="0.3">
      <c r="A183" s="72" t="s">
        <v>436</v>
      </c>
      <c r="B183" s="73" t="s">
        <v>437</v>
      </c>
      <c r="C183" s="74" t="s">
        <v>706</v>
      </c>
      <c r="D183" s="70"/>
      <c r="E183" s="179"/>
      <c r="F183" s="70"/>
      <c r="G183" s="178"/>
      <c r="H183" s="71">
        <f>(CONVERT(D183,"lbm","Mg")*VLOOKUP(Destroyers!A183,'Guidance and Resources'!$F$60:$I$102,4,FALSE))+(CONVERT(E183,"ton","Mg")*VLOOKUP(Destroyers!A183,'Guidance and Resources'!$F$60:$I$102,4,FALSE))+(CONVERT(F183,"kg","Mg")*VLOOKUP(Destroyers!A183,'Guidance and Resources'!$F$60:$I$102,4,FALSE))+(G183*VLOOKUP(Destroyers!A183,'Guidance and Resources'!$F$60:$I$102,4,FALSE))</f>
        <v>0</v>
      </c>
    </row>
    <row r="184" spans="1:8" ht="24" thickBot="1" x14ac:dyDescent="0.3">
      <c r="A184" s="72" t="s">
        <v>445</v>
      </c>
      <c r="B184" s="73" t="s">
        <v>446</v>
      </c>
      <c r="C184" s="74" t="s">
        <v>707</v>
      </c>
      <c r="D184" s="70"/>
      <c r="E184" s="179"/>
      <c r="F184" s="70"/>
      <c r="G184" s="178"/>
      <c r="H184" s="71">
        <f>(CONVERT(D184,"lbm","Mg")*VLOOKUP(Destroyers!A184,'Guidance and Resources'!$F$60:$I$102,4,FALSE))+(CONVERT(E184,"ton","Mg")*VLOOKUP(Destroyers!A184,'Guidance and Resources'!$F$60:$I$102,4,FALSE))+(CONVERT(F184,"kg","Mg")*VLOOKUP(Destroyers!A184,'Guidance and Resources'!$F$60:$I$102,4,FALSE))+(G184*VLOOKUP(Destroyers!A184,'Guidance and Resources'!$F$60:$I$102,4,FALSE))</f>
        <v>0</v>
      </c>
    </row>
    <row r="185" spans="1:8" ht="24" thickBot="1" x14ac:dyDescent="0.3">
      <c r="A185" s="72" t="s">
        <v>453</v>
      </c>
      <c r="B185" s="73" t="s">
        <v>454</v>
      </c>
      <c r="C185" s="74" t="s">
        <v>708</v>
      </c>
      <c r="D185" s="70"/>
      <c r="E185" s="179"/>
      <c r="F185" s="70"/>
      <c r="G185" s="178"/>
      <c r="H185" s="71">
        <f>(CONVERT(D185,"lbm","Mg")*VLOOKUP(Destroyers!A185,'Guidance and Resources'!$F$60:$I$102,4,FALSE))+(CONVERT(E185,"ton","Mg")*VLOOKUP(Destroyers!A185,'Guidance and Resources'!$F$60:$I$102,4,FALSE))+(CONVERT(F185,"kg","Mg")*VLOOKUP(Destroyers!A185,'Guidance and Resources'!$F$60:$I$102,4,FALSE))+(G185*VLOOKUP(Destroyers!A185,'Guidance and Resources'!$F$60:$I$102,4,FALSE))</f>
        <v>0</v>
      </c>
    </row>
    <row r="186" spans="1:8" ht="24" thickBot="1" x14ac:dyDescent="0.3">
      <c r="A186" s="72" t="s">
        <v>459</v>
      </c>
      <c r="B186" s="73" t="s">
        <v>460</v>
      </c>
      <c r="C186" s="74" t="s">
        <v>709</v>
      </c>
      <c r="D186" s="70"/>
      <c r="E186" s="179"/>
      <c r="F186" s="70"/>
      <c r="G186" s="178"/>
      <c r="H186" s="71">
        <f>(CONVERT(D186,"lbm","Mg")*VLOOKUP(Destroyers!A186,'Guidance and Resources'!$F$60:$I$102,4,FALSE))+(CONVERT(E186,"ton","Mg")*VLOOKUP(Destroyers!A186,'Guidance and Resources'!$F$60:$I$102,4,FALSE))+(CONVERT(F186,"kg","Mg")*VLOOKUP(Destroyers!A186,'Guidance and Resources'!$F$60:$I$102,4,FALSE))+(G186*VLOOKUP(Destroyers!A186,'Guidance and Resources'!$F$60:$I$102,4,FALSE))</f>
        <v>0</v>
      </c>
    </row>
    <row r="187" spans="1:8" ht="24" thickBot="1" x14ac:dyDescent="0.3">
      <c r="A187" s="103" t="s">
        <v>465</v>
      </c>
      <c r="B187" s="104" t="s">
        <v>466</v>
      </c>
      <c r="C187" s="124" t="s">
        <v>710</v>
      </c>
      <c r="D187" s="99"/>
      <c r="E187" s="180"/>
      <c r="F187" s="99"/>
      <c r="G187" s="178"/>
      <c r="H187" s="136">
        <f>(CONVERT(D187,"lbm","Mg")*VLOOKUP(Destroyers!A187,'Guidance and Resources'!$F$60:$I$102,4,FALSE))+(CONVERT(E187,"ton","Mg")*VLOOKUP(Destroyers!A187,'Guidance and Resources'!$F$60:$I$102,4,FALSE))+(CONVERT(F187,"kg","Mg")*VLOOKUP(Destroyers!A187,'Guidance and Resources'!$F$60:$I$102,4,FALSE))+(G187*VLOOKUP(Destroyers!A187,'Guidance and Resources'!$F$60:$I$102,4,FALSE))</f>
        <v>0</v>
      </c>
    </row>
    <row r="188" spans="1:8" ht="21.75" customHeight="1" thickBot="1" x14ac:dyDescent="0.3">
      <c r="A188" s="249" t="s">
        <v>472</v>
      </c>
      <c r="B188" s="252"/>
      <c r="C188" s="252"/>
      <c r="D188" s="252"/>
      <c r="E188" s="252"/>
      <c r="F188" s="252"/>
      <c r="G188" s="252"/>
      <c r="H188" s="253"/>
    </row>
    <row r="189" spans="1:8" ht="24" thickBot="1" x14ac:dyDescent="0.3">
      <c r="A189" s="72" t="s">
        <v>478</v>
      </c>
      <c r="B189" s="73" t="s">
        <v>479</v>
      </c>
      <c r="C189" s="74" t="s">
        <v>711</v>
      </c>
      <c r="D189" s="90"/>
      <c r="E189" s="178"/>
      <c r="F189" s="90"/>
      <c r="G189" s="178"/>
      <c r="H189" s="71">
        <f>(CONVERT(D189,"lbm","Mg")*VLOOKUP(Destroyers!A189,'Guidance and Resources'!$F$60:$I$102,4,FALSE))+(CONVERT(E189,"ton","Mg")*VLOOKUP(Destroyers!A189,'Guidance and Resources'!$F$60:$I$102,4,FALSE))+(CONVERT(F189,"kg","Mg")*VLOOKUP(Destroyers!A189,'Guidance and Resources'!$F$60:$I$102,4,FALSE))+(G189*VLOOKUP(Destroyers!A189,'Guidance and Resources'!$F$60:$I$102,4,FALSE))</f>
        <v>0</v>
      </c>
    </row>
    <row r="190" spans="1:8" ht="24" thickBot="1" x14ac:dyDescent="0.3">
      <c r="A190" s="103" t="s">
        <v>481</v>
      </c>
      <c r="B190" s="104" t="s">
        <v>482</v>
      </c>
      <c r="C190" s="124" t="s">
        <v>712</v>
      </c>
      <c r="D190" s="99"/>
      <c r="E190" s="180"/>
      <c r="F190" s="99"/>
      <c r="G190" s="178"/>
      <c r="H190" s="136">
        <f>(CONVERT(D190,"lbm","Mg")*VLOOKUP(Destroyers!A190,'Guidance and Resources'!$F$60:$I$102,4,FALSE))+(CONVERT(E190,"ton","Mg")*VLOOKUP(Destroyers!A190,'Guidance and Resources'!$F$60:$I$102,4,FALSE))+(CONVERT(F190,"kg","Mg")*VLOOKUP(Destroyers!A190,'Guidance and Resources'!$F$60:$I$102,4,FALSE))+(G190*VLOOKUP(Destroyers!A190,'Guidance and Resources'!$F$60:$I$102,4,FALSE))</f>
        <v>0</v>
      </c>
    </row>
    <row r="191" spans="1:8" ht="21" customHeight="1" thickBot="1" x14ac:dyDescent="0.3">
      <c r="A191" s="218" t="s">
        <v>486</v>
      </c>
      <c r="B191" s="219"/>
      <c r="C191" s="219"/>
      <c r="D191" s="219"/>
      <c r="E191" s="219"/>
      <c r="F191" s="219"/>
      <c r="G191" s="219"/>
      <c r="H191" s="220"/>
    </row>
    <row r="192" spans="1:8" ht="24" thickBot="1" x14ac:dyDescent="0.3">
      <c r="A192" s="72" t="s">
        <v>490</v>
      </c>
      <c r="B192" s="73" t="s">
        <v>491</v>
      </c>
      <c r="C192" s="74" t="s">
        <v>713</v>
      </c>
      <c r="D192" s="90"/>
      <c r="E192" s="178"/>
      <c r="F192" s="90"/>
      <c r="G192" s="178"/>
      <c r="H192" s="71">
        <f>(CONVERT(D192,"lbm","Mg")*VLOOKUP(Destroyers!A192,'Guidance and Resources'!$F$60:$I$102,4,FALSE))+(CONVERT(E192,"ton","Mg")*VLOOKUP(Destroyers!A192,'Guidance and Resources'!$F$60:$I$102,4,FALSE))+(CONVERT(F192,"kg","Mg")*VLOOKUP(Destroyers!A192,'Guidance and Resources'!$F$60:$I$102,4,FALSE))+(G192*VLOOKUP(Destroyers!A192,'Guidance and Resources'!$F$60:$I$102,4,FALSE))</f>
        <v>0</v>
      </c>
    </row>
    <row r="193" spans="1:8" ht="24" thickBot="1" x14ac:dyDescent="0.3">
      <c r="A193" s="72" t="s">
        <v>496</v>
      </c>
      <c r="B193" s="73" t="s">
        <v>187</v>
      </c>
      <c r="C193" s="74" t="s">
        <v>714</v>
      </c>
      <c r="D193" s="70"/>
      <c r="E193" s="179"/>
      <c r="F193" s="70"/>
      <c r="G193" s="178"/>
      <c r="H193" s="71">
        <f>(CONVERT(D193,"lbm","Mg")*VLOOKUP(Destroyers!A193,'Guidance and Resources'!$F$60:$I$102,4,FALSE))+(CONVERT(E193,"ton","Mg")*VLOOKUP(Destroyers!A193,'Guidance and Resources'!$F$60:$I$102,4,FALSE))+(CONVERT(F193,"kg","Mg")*VLOOKUP(Destroyers!A193,'Guidance and Resources'!$F$60:$I$102,4,FALSE))+(G193*VLOOKUP(Destroyers!A193,'Guidance and Resources'!$F$60:$I$102,4,FALSE))</f>
        <v>0</v>
      </c>
    </row>
    <row r="194" spans="1:8" ht="24" thickBot="1" x14ac:dyDescent="0.3">
      <c r="A194" s="72" t="s">
        <v>501</v>
      </c>
      <c r="B194" s="73" t="s">
        <v>502</v>
      </c>
      <c r="C194" s="74" t="s">
        <v>715</v>
      </c>
      <c r="D194" s="70"/>
      <c r="E194" s="179"/>
      <c r="F194" s="70"/>
      <c r="G194" s="178"/>
      <c r="H194" s="71">
        <f>(CONVERT(D194,"lbm","Mg")*VLOOKUP(Destroyers!A194,'Guidance and Resources'!$F$60:$I$102,4,FALSE))+(CONVERT(E194,"ton","Mg")*VLOOKUP(Destroyers!A194,'Guidance and Resources'!$F$60:$I$102,4,FALSE))+(CONVERT(F194,"kg","Mg")*VLOOKUP(Destroyers!A194,'Guidance and Resources'!$F$60:$I$102,4,FALSE))+(G194*VLOOKUP(Destroyers!A194,'Guidance and Resources'!$F$60:$I$102,4,FALSE))</f>
        <v>0</v>
      </c>
    </row>
    <row r="195" spans="1:8" ht="24" thickBot="1" x14ac:dyDescent="0.3">
      <c r="A195" s="67" t="s">
        <v>507</v>
      </c>
      <c r="B195" s="68" t="s">
        <v>508</v>
      </c>
      <c r="C195" s="69" t="s">
        <v>716</v>
      </c>
      <c r="D195" s="70"/>
      <c r="E195" s="179"/>
      <c r="F195" s="70"/>
      <c r="G195" s="178"/>
      <c r="H195" s="71">
        <f>(CONVERT(D195,"lbm","Mg")*VLOOKUP(Destroyers!A195,'Guidance and Resources'!$F$60:$I$102,4,FALSE))+(CONVERT(E195,"ton","Mg")*VLOOKUP(Destroyers!A195,'Guidance and Resources'!$F$60:$I$102,4,FALSE))+(CONVERT(F195,"kg","Mg")*VLOOKUP(Destroyers!A195,'Guidance and Resources'!$F$60:$I$102,4,FALSE))+(G195*VLOOKUP(Destroyers!A195,'Guidance and Resources'!$F$60:$I$102,4,FALSE))</f>
        <v>0</v>
      </c>
    </row>
    <row r="196" spans="1:8" ht="24" thickBot="1" x14ac:dyDescent="0.3">
      <c r="A196" s="67" t="s">
        <v>513</v>
      </c>
      <c r="B196" s="68" t="s">
        <v>514</v>
      </c>
      <c r="C196" s="69" t="s">
        <v>717</v>
      </c>
      <c r="D196" s="70"/>
      <c r="E196" s="179"/>
      <c r="F196" s="70"/>
      <c r="G196" s="178"/>
      <c r="H196" s="71">
        <f>(CONVERT(D196,"lbm","Mg")*VLOOKUP(Destroyers!A196,'Guidance and Resources'!$F$60:$I$102,4,FALSE))+(CONVERT(E196,"ton","Mg")*VLOOKUP(Destroyers!A196,'Guidance and Resources'!$F$60:$I$102,4,FALSE))+(CONVERT(F196,"kg","Mg")*VLOOKUP(Destroyers!A196,'Guidance and Resources'!$F$60:$I$102,4,FALSE))+(G196*VLOOKUP(Destroyers!A196,'Guidance and Resources'!$F$60:$I$102,4,FALSE))</f>
        <v>0</v>
      </c>
    </row>
    <row r="197" spans="1:8" ht="24" thickBot="1" x14ac:dyDescent="0.3">
      <c r="A197" s="72" t="s">
        <v>519</v>
      </c>
      <c r="B197" s="73" t="s">
        <v>520</v>
      </c>
      <c r="C197" s="74" t="s">
        <v>718</v>
      </c>
      <c r="D197" s="70"/>
      <c r="E197" s="179"/>
      <c r="F197" s="70"/>
      <c r="G197" s="178"/>
      <c r="H197" s="71">
        <f>(CONVERT(D197,"lbm","Mg")*VLOOKUP(Destroyers!A197,'Guidance and Resources'!$F$60:$I$102,4,FALSE))+(CONVERT(E197,"ton","Mg")*VLOOKUP(Destroyers!A197,'Guidance and Resources'!$F$60:$I$102,4,FALSE))+(CONVERT(F197,"kg","Mg")*VLOOKUP(Destroyers!A197,'Guidance and Resources'!$F$60:$I$102,4,FALSE))+(G197*VLOOKUP(Destroyers!A197,'Guidance and Resources'!$F$60:$I$102,4,FALSE))</f>
        <v>0</v>
      </c>
    </row>
    <row r="198" spans="1:8" ht="24" thickBot="1" x14ac:dyDescent="0.3">
      <c r="A198" s="72" t="s">
        <v>525</v>
      </c>
      <c r="B198" s="73" t="s">
        <v>526</v>
      </c>
      <c r="C198" s="74" t="s">
        <v>719</v>
      </c>
      <c r="D198" s="70"/>
      <c r="E198" s="179"/>
      <c r="F198" s="70"/>
      <c r="G198" s="178"/>
      <c r="H198" s="71">
        <f>(CONVERT(D198,"lbm","Mg")*VLOOKUP(Destroyers!A198,'Guidance and Resources'!$F$60:$I$102,4,FALSE))+(CONVERT(E198,"ton","Mg")*VLOOKUP(Destroyers!A198,'Guidance and Resources'!$F$60:$I$102,4,FALSE))+(CONVERT(F198,"kg","Mg")*VLOOKUP(Destroyers!A198,'Guidance and Resources'!$F$60:$I$102,4,FALSE))+(G198*VLOOKUP(Destroyers!A198,'Guidance and Resources'!$F$60:$I$102,4,FALSE))</f>
        <v>0</v>
      </c>
    </row>
    <row r="199" spans="1:8" ht="24" thickBot="1" x14ac:dyDescent="0.3">
      <c r="A199" s="72" t="s">
        <v>530</v>
      </c>
      <c r="B199" s="73" t="s">
        <v>531</v>
      </c>
      <c r="C199" s="74" t="s">
        <v>720</v>
      </c>
      <c r="D199" s="70"/>
      <c r="E199" s="179"/>
      <c r="F199" s="70"/>
      <c r="G199" s="178"/>
      <c r="H199" s="71">
        <f>(CONVERT(D199,"lbm","Mg")*VLOOKUP(Destroyers!A199,'Guidance and Resources'!$F$60:$I$102,4,FALSE))+(CONVERT(E199,"ton","Mg")*VLOOKUP(Destroyers!A199,'Guidance and Resources'!$F$60:$I$102,4,FALSE))+(CONVERT(F199,"kg","Mg")*VLOOKUP(Destroyers!A199,'Guidance and Resources'!$F$60:$I$102,4,FALSE))+(G199*VLOOKUP(Destroyers!A199,'Guidance and Resources'!$F$60:$I$102,4,FALSE))</f>
        <v>0</v>
      </c>
    </row>
    <row r="200" spans="1:8" ht="24" thickBot="1" x14ac:dyDescent="0.3">
      <c r="A200" s="72" t="s">
        <v>536</v>
      </c>
      <c r="B200" s="73" t="s">
        <v>537</v>
      </c>
      <c r="C200" s="74" t="s">
        <v>721</v>
      </c>
      <c r="D200" s="70"/>
      <c r="E200" s="179"/>
      <c r="F200" s="70"/>
      <c r="G200" s="178"/>
      <c r="H200" s="71">
        <f>(CONVERT(D200,"lbm","Mg")*VLOOKUP(Destroyers!A200,'Guidance and Resources'!$F$60:$I$102,4,FALSE))+(CONVERT(E200,"ton","Mg")*VLOOKUP(Destroyers!A200,'Guidance and Resources'!$F$60:$I$102,4,FALSE))+(CONVERT(F200,"kg","Mg")*VLOOKUP(Destroyers!A200,'Guidance and Resources'!$F$60:$I$102,4,FALSE))+(G200*VLOOKUP(Destroyers!A200,'Guidance and Resources'!$F$60:$I$102,4,FALSE))</f>
        <v>0</v>
      </c>
    </row>
    <row r="201" spans="1:8" ht="24" thickBot="1" x14ac:dyDescent="0.3">
      <c r="A201" s="103" t="s">
        <v>542</v>
      </c>
      <c r="B201" s="104" t="s">
        <v>543</v>
      </c>
      <c r="C201" s="124" t="s">
        <v>722</v>
      </c>
      <c r="D201" s="99"/>
      <c r="E201" s="180"/>
      <c r="F201" s="99"/>
      <c r="G201" s="178"/>
      <c r="H201" s="136">
        <f>(CONVERT(D201,"lbm","Mg")*VLOOKUP(Destroyers!A201,'Guidance and Resources'!$F$60:$I$102,4,FALSE))+(CONVERT(E201,"ton","Mg")*VLOOKUP(Destroyers!A201,'Guidance and Resources'!$F$60:$I$102,4,FALSE))+(CONVERT(F201,"kg","Mg")*VLOOKUP(Destroyers!A201,'Guidance and Resources'!$F$60:$I$102,4,FALSE))+(G201*VLOOKUP(Destroyers!A201,'Guidance and Resources'!$F$60:$I$102,4,FALSE))</f>
        <v>0</v>
      </c>
    </row>
    <row r="202" spans="1:8" ht="21" customHeight="1" thickBot="1" x14ac:dyDescent="0.3">
      <c r="A202" s="218" t="s">
        <v>547</v>
      </c>
      <c r="B202" s="219"/>
      <c r="C202" s="219"/>
      <c r="D202" s="219"/>
      <c r="E202" s="219"/>
      <c r="F202" s="219"/>
      <c r="G202" s="219"/>
      <c r="H202" s="220"/>
    </row>
    <row r="203" spans="1:8" ht="24" thickBot="1" x14ac:dyDescent="0.3">
      <c r="A203" s="72" t="s">
        <v>550</v>
      </c>
      <c r="B203" s="73" t="s">
        <v>551</v>
      </c>
      <c r="C203" s="74" t="s">
        <v>723</v>
      </c>
      <c r="D203" s="90"/>
      <c r="E203" s="178"/>
      <c r="F203" s="90"/>
      <c r="G203" s="178"/>
      <c r="H203" s="71">
        <f>(CONVERT(D203,"lbm","Mg")*VLOOKUP(Destroyers!A203,'Guidance and Resources'!$F$60:$I$102,4,FALSE))+(CONVERT(E203,"ton","Mg")*VLOOKUP(Destroyers!A203,'Guidance and Resources'!$F$60:$I$102,4,FALSE))+(CONVERT(F203,"kg","Mg")*VLOOKUP(Destroyers!A203,'Guidance and Resources'!$F$60:$I$102,4,FALSE))+(G203*VLOOKUP(Destroyers!A203,'Guidance and Resources'!$F$60:$I$102,4,FALSE))</f>
        <v>0</v>
      </c>
    </row>
    <row r="204" spans="1:8" ht="24" thickBot="1" x14ac:dyDescent="0.3">
      <c r="A204" s="67" t="s">
        <v>555</v>
      </c>
      <c r="B204" s="67" t="s">
        <v>556</v>
      </c>
      <c r="C204" s="96" t="s">
        <v>724</v>
      </c>
      <c r="D204" s="70"/>
      <c r="E204" s="179"/>
      <c r="F204" s="70"/>
      <c r="G204" s="178"/>
      <c r="H204" s="71">
        <f>(CONVERT(D204,"lbm","Mg")*VLOOKUP(Destroyers!A204,'Guidance and Resources'!$F$60:$I$102,4,FALSE))+(CONVERT(E204,"ton","Mg")*VLOOKUP(Destroyers!A204,'Guidance and Resources'!$F$60:$I$102,4,FALSE))+(CONVERT(F204,"kg","Mg")*VLOOKUP(Destroyers!A204,'Guidance and Resources'!$F$60:$I$102,4,FALSE))+(G204*VLOOKUP(Destroyers!A204,'Guidance and Resources'!$F$60:$I$102,4,FALSE))</f>
        <v>0</v>
      </c>
    </row>
    <row r="205" spans="1:8" ht="24" thickBot="1" x14ac:dyDescent="0.3">
      <c r="A205" s="72" t="s">
        <v>560</v>
      </c>
      <c r="B205" s="73" t="s">
        <v>561</v>
      </c>
      <c r="C205" s="74" t="s">
        <v>725</v>
      </c>
      <c r="D205" s="70"/>
      <c r="E205" s="179"/>
      <c r="F205" s="70"/>
      <c r="G205" s="178"/>
      <c r="H205" s="71">
        <f>(CONVERT(D205,"lbm","Mg")*VLOOKUP(Destroyers!A205,'Guidance and Resources'!$F$60:$I$102,4,FALSE))+(CONVERT(E205,"ton","Mg")*VLOOKUP(Destroyers!A205,'Guidance and Resources'!$F$60:$I$102,4,FALSE))+(CONVERT(F205,"kg","Mg")*VLOOKUP(Destroyers!A205,'Guidance and Resources'!$F$60:$I$102,4,FALSE))+(G205*VLOOKUP(Destroyers!A205,'Guidance and Resources'!$F$60:$I$102,4,FALSE))</f>
        <v>0</v>
      </c>
    </row>
    <row r="206" spans="1:8" ht="24" thickBot="1" x14ac:dyDescent="0.3">
      <c r="A206" s="67" t="s">
        <v>565</v>
      </c>
      <c r="B206" s="68" t="s">
        <v>566</v>
      </c>
      <c r="C206" s="69" t="s">
        <v>726</v>
      </c>
      <c r="D206" s="70"/>
      <c r="E206" s="179"/>
      <c r="F206" s="70"/>
      <c r="G206" s="178"/>
      <c r="H206" s="71">
        <f>(CONVERT(D206,"lbm","Mg")*VLOOKUP(Destroyers!A206,'Guidance and Resources'!$F$60:$I$102,4,FALSE))+(CONVERT(E206,"ton","Mg")*VLOOKUP(Destroyers!A206,'Guidance and Resources'!$F$60:$I$102,4,FALSE))+(CONVERT(F206,"kg","Mg")*VLOOKUP(Destroyers!A206,'Guidance and Resources'!$F$60:$I$102,4,FALSE))+(G206*VLOOKUP(Destroyers!A206,'Guidance and Resources'!$F$60:$I$102,4,FALSE))</f>
        <v>0</v>
      </c>
    </row>
    <row r="207" spans="1:8" ht="24" thickBot="1" x14ac:dyDescent="0.3">
      <c r="A207" s="72" t="s">
        <v>570</v>
      </c>
      <c r="B207" s="73" t="s">
        <v>571</v>
      </c>
      <c r="C207" s="74" t="s">
        <v>727</v>
      </c>
      <c r="D207" s="70"/>
      <c r="E207" s="179"/>
      <c r="F207" s="70"/>
      <c r="G207" s="178"/>
      <c r="H207" s="71">
        <f>(CONVERT(D207,"lbm","Mg")*VLOOKUP(Destroyers!A207,'Guidance and Resources'!$F$60:$I$102,4,FALSE))+(CONVERT(E207,"ton","Mg")*VLOOKUP(Destroyers!A207,'Guidance and Resources'!$F$60:$I$102,4,FALSE))+(CONVERT(F207,"kg","Mg")*VLOOKUP(Destroyers!A207,'Guidance and Resources'!$F$60:$I$102,4,FALSE))+(G207*VLOOKUP(Destroyers!A207,'Guidance and Resources'!$F$60:$I$102,4,FALSE))</f>
        <v>0</v>
      </c>
    </row>
    <row r="208" spans="1:8" ht="24" thickBot="1" x14ac:dyDescent="0.3">
      <c r="A208" s="103" t="s">
        <v>575</v>
      </c>
      <c r="B208" s="104" t="s">
        <v>576</v>
      </c>
      <c r="C208" s="124" t="s">
        <v>728</v>
      </c>
      <c r="D208" s="99"/>
      <c r="E208" s="180"/>
      <c r="F208" s="99"/>
      <c r="G208" s="178"/>
      <c r="H208" s="136">
        <f>(CONVERT(D208,"lbm","Mg")*VLOOKUP(Destroyers!A208,'Guidance and Resources'!$F$60:$I$102,4,FALSE))+(CONVERT(E208,"ton","Mg")*VLOOKUP(Destroyers!A208,'Guidance and Resources'!$F$60:$I$102,4,FALSE))+(CONVERT(F208,"kg","Mg")*VLOOKUP(Destroyers!A208,'Guidance and Resources'!$F$60:$I$102,4,FALSE))+(G208*VLOOKUP(Destroyers!A208,'Guidance and Resources'!$F$60:$I$102,4,FALSE))</f>
        <v>0</v>
      </c>
    </row>
    <row r="209" spans="1:8" ht="21" customHeight="1" thickBot="1" x14ac:dyDescent="0.3">
      <c r="A209" s="218" t="s">
        <v>580</v>
      </c>
      <c r="B209" s="219"/>
      <c r="C209" s="219"/>
      <c r="D209" s="219"/>
      <c r="E209" s="219"/>
      <c r="F209" s="219"/>
      <c r="G209" s="219"/>
      <c r="H209" s="220"/>
    </row>
    <row r="210" spans="1:8" ht="23.25" x14ac:dyDescent="0.25">
      <c r="A210" s="103" t="s">
        <v>583</v>
      </c>
      <c r="B210" s="104" t="s">
        <v>584</v>
      </c>
      <c r="C210" s="124" t="s">
        <v>729</v>
      </c>
      <c r="D210" s="140"/>
      <c r="E210" s="188"/>
      <c r="F210" s="140"/>
      <c r="G210" s="178"/>
      <c r="H210" s="136">
        <f>(CONVERT(D210,"lbm","Mg")*VLOOKUP(Destroyers!A210,'Guidance and Resources'!$F$60:$I$102,4,FALSE))+(CONVERT(E210,"ton","Mg")*VLOOKUP(Destroyers!A210,'Guidance and Resources'!$F$60:$I$102,4,FALSE))+(CONVERT(F210,"kg","Mg")*VLOOKUP(Destroyers!A210,'Guidance and Resources'!$F$60:$I$102,4,FALSE))+(G210*VLOOKUP(Destroyers!A210,'Guidance and Resources'!$F$60:$I$102,4,FALSE))</f>
        <v>0</v>
      </c>
    </row>
    <row r="211" spans="1:8" ht="20.25" customHeight="1" x14ac:dyDescent="0.25">
      <c r="A211" s="205" t="s">
        <v>648</v>
      </c>
      <c r="B211" s="206"/>
      <c r="C211" s="206"/>
      <c r="D211" s="206"/>
      <c r="E211" s="206"/>
      <c r="F211" s="206"/>
      <c r="G211" s="206"/>
      <c r="H211" s="207"/>
    </row>
    <row r="212" spans="1:8" ht="15" customHeight="1" x14ac:dyDescent="0.25">
      <c r="A212" s="208"/>
      <c r="B212" s="209"/>
      <c r="C212" s="209"/>
      <c r="D212" s="209"/>
      <c r="E212" s="209"/>
      <c r="F212" s="209"/>
      <c r="G212" s="209"/>
      <c r="H212" s="210"/>
    </row>
    <row r="213" spans="1:8" ht="15" customHeight="1" x14ac:dyDescent="0.25">
      <c r="A213" s="208"/>
      <c r="B213" s="209"/>
      <c r="C213" s="209"/>
      <c r="D213" s="209"/>
      <c r="E213" s="209"/>
      <c r="F213" s="209"/>
      <c r="G213" s="209"/>
      <c r="H213" s="210"/>
    </row>
    <row r="214" spans="1:8" ht="15" customHeight="1" x14ac:dyDescent="0.25">
      <c r="A214" s="208"/>
      <c r="B214" s="209"/>
      <c r="C214" s="209"/>
      <c r="D214" s="209"/>
      <c r="E214" s="209"/>
      <c r="F214" s="209"/>
      <c r="G214" s="209"/>
      <c r="H214" s="210"/>
    </row>
    <row r="215" spans="1:8" ht="15" customHeight="1" x14ac:dyDescent="0.25">
      <c r="A215" s="208"/>
      <c r="B215" s="209"/>
      <c r="C215" s="209"/>
      <c r="D215" s="209"/>
      <c r="E215" s="209"/>
      <c r="F215" s="209"/>
      <c r="G215" s="209"/>
      <c r="H215" s="210"/>
    </row>
    <row r="216" spans="1:8" ht="15" customHeight="1" x14ac:dyDescent="0.25">
      <c r="A216" s="208"/>
      <c r="B216" s="209"/>
      <c r="C216" s="209"/>
      <c r="D216" s="209"/>
      <c r="E216" s="209"/>
      <c r="F216" s="209"/>
      <c r="G216" s="209"/>
      <c r="H216" s="210"/>
    </row>
    <row r="217" spans="1:8" ht="15" customHeight="1" x14ac:dyDescent="0.25">
      <c r="A217" s="208"/>
      <c r="B217" s="209"/>
      <c r="C217" s="209"/>
      <c r="D217" s="209"/>
      <c r="E217" s="209"/>
      <c r="F217" s="209"/>
      <c r="G217" s="209"/>
      <c r="H217" s="210"/>
    </row>
    <row r="218" spans="1:8" ht="25.5" customHeight="1" x14ac:dyDescent="0.25">
      <c r="A218" s="211"/>
      <c r="B218" s="212"/>
      <c r="C218" s="212"/>
      <c r="D218" s="212"/>
      <c r="E218" s="212"/>
      <c r="F218" s="212"/>
      <c r="G218" s="212"/>
      <c r="H218" s="213"/>
    </row>
    <row r="220" spans="1:8" ht="30.75" thickBot="1" x14ac:dyDescent="0.3">
      <c r="A220" s="81" t="s">
        <v>769</v>
      </c>
      <c r="B220" s="82"/>
      <c r="C220" s="82"/>
      <c r="D220" s="83"/>
      <c r="E220" s="183"/>
      <c r="F220" s="83"/>
      <c r="G220" s="183"/>
      <c r="H220" s="83"/>
    </row>
    <row r="221" spans="1:8" ht="31.5" thickTop="1" thickBot="1" x14ac:dyDescent="0.3">
      <c r="A221" s="84"/>
      <c r="B221" s="83"/>
      <c r="C221" s="83"/>
      <c r="D221" s="83"/>
      <c r="E221" s="183"/>
      <c r="F221" s="83"/>
      <c r="G221" s="183"/>
      <c r="H221" s="83"/>
    </row>
    <row r="222" spans="1:8" ht="44.25" thickBot="1" x14ac:dyDescent="0.45">
      <c r="A222" s="65" t="s">
        <v>2</v>
      </c>
      <c r="B222" s="85" t="s">
        <v>3</v>
      </c>
      <c r="C222" s="85" t="s">
        <v>4</v>
      </c>
      <c r="D222" s="63" t="s">
        <v>761</v>
      </c>
      <c r="E222" s="177" t="s">
        <v>762</v>
      </c>
      <c r="F222" s="64" t="s">
        <v>763</v>
      </c>
      <c r="G222" s="177" t="s">
        <v>764</v>
      </c>
      <c r="H222" s="65" t="s">
        <v>586</v>
      </c>
    </row>
    <row r="223" spans="1:8" ht="24" thickBot="1" x14ac:dyDescent="0.3">
      <c r="A223" s="72" t="s">
        <v>21</v>
      </c>
      <c r="B223" s="73" t="s">
        <v>22</v>
      </c>
      <c r="C223" s="74" t="s">
        <v>730</v>
      </c>
      <c r="D223" s="89"/>
      <c r="E223" s="178"/>
      <c r="F223" s="90"/>
      <c r="G223" s="178"/>
      <c r="H223" s="71">
        <f>(CONVERT(D223,"lbm","Mg")*VLOOKUP(Destroyers!A223,'Guidance and Resources'!$K$3:$N$54,4,FALSE))+(CONVERT(E223,"ton","Mg")*VLOOKUP(Destroyers!A223,'Guidance and Resources'!$K$3:$N$54,4,FALSE))+(CONVERT(F223,"kg","Mg")*VLOOKUP(Destroyers!A223,'Guidance and Resources'!$K$3:$N$54,4,FALSE))+(G223*VLOOKUP(Destroyers!A223,'Guidance and Resources'!$K$3:$N$54,4,FALSE))</f>
        <v>0</v>
      </c>
    </row>
    <row r="224" spans="1:8" ht="24" thickBot="1" x14ac:dyDescent="0.3">
      <c r="A224" s="67" t="s">
        <v>28</v>
      </c>
      <c r="B224" s="67" t="s">
        <v>29</v>
      </c>
      <c r="C224" s="96" t="s">
        <v>731</v>
      </c>
      <c r="D224" s="89"/>
      <c r="E224" s="178"/>
      <c r="F224" s="90"/>
      <c r="G224" s="178"/>
      <c r="H224" s="100">
        <f>(CONVERT(D224,"lbm","Mg")*VLOOKUP(Destroyers!A224,'Guidance and Resources'!$K$3:$N$54,4,FALSE))+(CONVERT(E224,"ton","Mg")*VLOOKUP(Destroyers!A224,'Guidance and Resources'!$K$3:$N$54,4,FALSE))+(CONVERT(F224,"kg","Mg")*VLOOKUP(Destroyers!A224,'Guidance and Resources'!$K$3:$N$54,4,FALSE))+(G224*VLOOKUP(Destroyers!A224,'Guidance and Resources'!$K$3:$N$54,4,FALSE))</f>
        <v>0</v>
      </c>
    </row>
    <row r="225" spans="1:8" ht="24" thickBot="1" x14ac:dyDescent="0.3">
      <c r="A225" s="67" t="s">
        <v>34</v>
      </c>
      <c r="B225" s="67" t="s">
        <v>35</v>
      </c>
      <c r="C225" s="96" t="s">
        <v>732</v>
      </c>
      <c r="D225" s="91"/>
      <c r="E225" s="179"/>
      <c r="F225" s="70"/>
      <c r="G225" s="178"/>
      <c r="H225" s="100">
        <f>(CONVERT(D225,"lbm","Mg")*VLOOKUP(Destroyers!A225,'Guidance and Resources'!$K$3:$N$54,4,FALSE))+(CONVERT(E225,"ton","Mg")*VLOOKUP(Destroyers!A225,'Guidance and Resources'!$K$3:$N$54,4,FALSE))+(CONVERT(F225,"kg","Mg")*VLOOKUP(Destroyers!A225,'Guidance and Resources'!$K$3:$N$54,4,FALSE))+(G225*VLOOKUP(Destroyers!A225,'Guidance and Resources'!$K$3:$N$54,4,FALSE))</f>
        <v>0</v>
      </c>
    </row>
    <row r="226" spans="1:8" ht="24" thickBot="1" x14ac:dyDescent="0.3">
      <c r="A226" s="72" t="s">
        <v>41</v>
      </c>
      <c r="B226" s="73" t="s">
        <v>42</v>
      </c>
      <c r="C226" s="74" t="s">
        <v>733</v>
      </c>
      <c r="D226" s="70"/>
      <c r="E226" s="179"/>
      <c r="F226" s="70"/>
      <c r="G226" s="178"/>
      <c r="H226" s="100">
        <f>(CONVERT(D226,"lbm","Mg")*VLOOKUP(Destroyers!A226,'Guidance and Resources'!$K$3:$N$54,4,FALSE))+(CONVERT(E226,"ton","Mg")*VLOOKUP(Destroyers!A226,'Guidance and Resources'!$K$3:$N$54,4,FALSE))+(CONVERT(F226,"kg","Mg")*VLOOKUP(Destroyers!A226,'Guidance and Resources'!$K$3:$N$54,4,FALSE))+(G226*VLOOKUP(Destroyers!A226,'Guidance and Resources'!$K$3:$N$54,4,FALSE))</f>
        <v>0</v>
      </c>
    </row>
    <row r="227" spans="1:8" ht="24" thickBot="1" x14ac:dyDescent="0.3">
      <c r="A227" s="72" t="s">
        <v>50</v>
      </c>
      <c r="B227" s="73" t="s">
        <v>51</v>
      </c>
      <c r="C227" s="74" t="s">
        <v>734</v>
      </c>
      <c r="D227" s="70"/>
      <c r="E227" s="179"/>
      <c r="F227" s="70"/>
      <c r="G227" s="178"/>
      <c r="H227" s="100">
        <f>(CONVERT(D227,"lbm","Mg")*VLOOKUP(Destroyers!A227,'Guidance and Resources'!$K$3:$N$54,4,FALSE))+(CONVERT(E227,"ton","Mg")*VLOOKUP(Destroyers!A227,'Guidance and Resources'!$K$3:$N$54,4,FALSE))+(CONVERT(F227,"kg","Mg")*VLOOKUP(Destroyers!A227,'Guidance and Resources'!$K$3:$N$54,4,FALSE))+(G227*VLOOKUP(Destroyers!A227,'Guidance and Resources'!$K$3:$N$54,4,FALSE))</f>
        <v>0</v>
      </c>
    </row>
    <row r="228" spans="1:8" ht="24" thickBot="1" x14ac:dyDescent="0.3">
      <c r="A228" s="72" t="s">
        <v>59</v>
      </c>
      <c r="B228" s="73" t="s">
        <v>60</v>
      </c>
      <c r="C228" s="74" t="s">
        <v>735</v>
      </c>
      <c r="D228" s="70"/>
      <c r="E228" s="179"/>
      <c r="F228" s="70"/>
      <c r="G228" s="178"/>
      <c r="H228" s="100">
        <f>(CONVERT(D228,"lbm","Mg")*VLOOKUP(Destroyers!A228,'Guidance and Resources'!$K$3:$N$54,4,FALSE))+(CONVERT(E228,"ton","Mg")*VLOOKUP(Destroyers!A228,'Guidance and Resources'!$K$3:$N$54,4,FALSE))+(CONVERT(F228,"kg","Mg")*VLOOKUP(Destroyers!A228,'Guidance and Resources'!$K$3:$N$54,4,FALSE))+(G228*VLOOKUP(Destroyers!A228,'Guidance and Resources'!$K$3:$N$54,4,FALSE))</f>
        <v>0</v>
      </c>
    </row>
    <row r="229" spans="1:8" ht="24" thickBot="1" x14ac:dyDescent="0.3">
      <c r="A229" s="72" t="s">
        <v>68</v>
      </c>
      <c r="B229" s="73" t="s">
        <v>69</v>
      </c>
      <c r="C229" s="74" t="s">
        <v>736</v>
      </c>
      <c r="D229" s="70"/>
      <c r="E229" s="179"/>
      <c r="F229" s="70"/>
      <c r="G229" s="178"/>
      <c r="H229" s="100">
        <f>(CONVERT(D229,"lbm","Mg")*VLOOKUP(Destroyers!A229,'Guidance and Resources'!$K$3:$N$54,4,FALSE))+(CONVERT(E229,"ton","Mg")*VLOOKUP(Destroyers!A229,'Guidance and Resources'!$K$3:$N$54,4,FALSE))+(CONVERT(F229,"kg","Mg")*VLOOKUP(Destroyers!A229,'Guidance and Resources'!$K$3:$N$54,4,FALSE))+(G229*VLOOKUP(Destroyers!A229,'Guidance and Resources'!$K$3:$N$54,4,FALSE))</f>
        <v>0</v>
      </c>
    </row>
    <row r="230" spans="1:8" ht="24" thickBot="1" x14ac:dyDescent="0.3">
      <c r="A230" s="72" t="s">
        <v>77</v>
      </c>
      <c r="B230" s="73" t="s">
        <v>78</v>
      </c>
      <c r="C230" s="74" t="s">
        <v>737</v>
      </c>
      <c r="D230" s="70"/>
      <c r="E230" s="179"/>
      <c r="F230" s="70"/>
      <c r="G230" s="178"/>
      <c r="H230" s="100">
        <f>(CONVERT(D230,"lbm","Mg")*VLOOKUP(Destroyers!A230,'Guidance and Resources'!$K$3:$N$54,4,FALSE))+(CONVERT(E230,"ton","Mg")*VLOOKUP(Destroyers!A230,'Guidance and Resources'!$K$3:$N$54,4,FALSE))+(CONVERT(F230,"kg","Mg")*VLOOKUP(Destroyers!A230,'Guidance and Resources'!$K$3:$N$54,4,FALSE))+(G230*VLOOKUP(Destroyers!A230,'Guidance and Resources'!$K$3:$N$54,4,FALSE))</f>
        <v>0</v>
      </c>
    </row>
    <row r="231" spans="1:8" ht="24" thickBot="1" x14ac:dyDescent="0.3">
      <c r="A231" s="72" t="s">
        <v>86</v>
      </c>
      <c r="B231" s="73" t="s">
        <v>87</v>
      </c>
      <c r="C231" s="74" t="s">
        <v>738</v>
      </c>
      <c r="D231" s="70"/>
      <c r="E231" s="179"/>
      <c r="F231" s="70"/>
      <c r="G231" s="178"/>
      <c r="H231" s="100">
        <f>(CONVERT(D231,"lbm","Mg")*VLOOKUP(Destroyers!A231,'Guidance and Resources'!$K$3:$N$54,4,FALSE))+(CONVERT(E231,"ton","Mg")*VLOOKUP(Destroyers!A231,'Guidance and Resources'!$K$3:$N$54,4,FALSE))+(CONVERT(F231,"kg","Mg")*VLOOKUP(Destroyers!A231,'Guidance and Resources'!$K$3:$N$54,4,FALSE))+(G231*VLOOKUP(Destroyers!A231,'Guidance and Resources'!$K$3:$N$54,4,FALSE))</f>
        <v>0</v>
      </c>
    </row>
    <row r="232" spans="1:8" ht="24" thickBot="1" x14ac:dyDescent="0.3">
      <c r="A232" s="72" t="s">
        <v>95</v>
      </c>
      <c r="B232" s="73" t="s">
        <v>96</v>
      </c>
      <c r="C232" s="74" t="s">
        <v>739</v>
      </c>
      <c r="D232" s="70"/>
      <c r="E232" s="179"/>
      <c r="F232" s="70"/>
      <c r="G232" s="178"/>
      <c r="H232" s="100">
        <f>(CONVERT(D232,"lbm","Mg")*VLOOKUP(Destroyers!A232,'Guidance and Resources'!$K$3:$N$54,4,FALSE))+(CONVERT(E232,"ton","Mg")*VLOOKUP(Destroyers!A232,'Guidance and Resources'!$K$3:$N$54,4,FALSE))+(CONVERT(F232,"kg","Mg")*VLOOKUP(Destroyers!A232,'Guidance and Resources'!$K$3:$N$54,4,FALSE))+(G232*VLOOKUP(Destroyers!A232,'Guidance and Resources'!$K$3:$N$54,4,FALSE))</f>
        <v>0</v>
      </c>
    </row>
    <row r="233" spans="1:8" ht="24" thickBot="1" x14ac:dyDescent="0.3">
      <c r="A233" s="72" t="s">
        <v>104</v>
      </c>
      <c r="B233" s="73" t="s">
        <v>105</v>
      </c>
      <c r="C233" s="74" t="s">
        <v>740</v>
      </c>
      <c r="D233" s="70"/>
      <c r="E233" s="179"/>
      <c r="F233" s="70"/>
      <c r="G233" s="178"/>
      <c r="H233" s="100">
        <f>(CONVERT(D233,"lbm","Mg")*VLOOKUP(Destroyers!A233,'Guidance and Resources'!$K$3:$N$54,4,FALSE))+(CONVERT(E233,"ton","Mg")*VLOOKUP(Destroyers!A233,'Guidance and Resources'!$K$3:$N$54,4,FALSE))+(CONVERT(F233,"kg","Mg")*VLOOKUP(Destroyers!A233,'Guidance and Resources'!$K$3:$N$54,4,FALSE))+(G233*VLOOKUP(Destroyers!A233,'Guidance and Resources'!$K$3:$N$54,4,FALSE))</f>
        <v>0</v>
      </c>
    </row>
    <row r="234" spans="1:8" ht="24" thickBot="1" x14ac:dyDescent="0.3">
      <c r="A234" s="72" t="s">
        <v>113</v>
      </c>
      <c r="B234" s="73" t="s">
        <v>114</v>
      </c>
      <c r="C234" s="74" t="s">
        <v>741</v>
      </c>
      <c r="D234" s="70"/>
      <c r="E234" s="179"/>
      <c r="F234" s="70"/>
      <c r="G234" s="178"/>
      <c r="H234" s="100">
        <f>(CONVERT(D234,"lbm","Mg")*VLOOKUP(Destroyers!A234,'Guidance and Resources'!$K$3:$N$54,4,FALSE))+(CONVERT(E234,"ton","Mg")*VLOOKUP(Destroyers!A234,'Guidance and Resources'!$K$3:$N$54,4,FALSE))+(CONVERT(F234,"kg","Mg")*VLOOKUP(Destroyers!A234,'Guidance and Resources'!$K$3:$N$54,4,FALSE))+(G234*VLOOKUP(Destroyers!A234,'Guidance and Resources'!$K$3:$N$54,4,FALSE))</f>
        <v>0</v>
      </c>
    </row>
    <row r="235" spans="1:8" ht="24" thickBot="1" x14ac:dyDescent="0.3">
      <c r="A235" s="103" t="s">
        <v>122</v>
      </c>
      <c r="B235" s="104" t="s">
        <v>123</v>
      </c>
      <c r="C235" s="124" t="s">
        <v>742</v>
      </c>
      <c r="D235" s="99"/>
      <c r="E235" s="180"/>
      <c r="F235" s="99"/>
      <c r="G235" s="178"/>
      <c r="H235" s="106">
        <f>(CONVERT(D235,"lbm","Mg")*VLOOKUP(Destroyers!A235,'Guidance and Resources'!$K$3:$N$54,4,FALSE))+(CONVERT(E235,"ton","Mg")*VLOOKUP(Destroyers!A235,'Guidance and Resources'!$K$3:$N$54,4,FALSE))+(CONVERT(F235,"kg","Mg")*VLOOKUP(Destroyers!A235,'Guidance and Resources'!$K$3:$N$54,4,FALSE))+(G235*VLOOKUP(Destroyers!A235,'Guidance and Resources'!$K$3:$N$54,4,FALSE))</f>
        <v>0</v>
      </c>
    </row>
    <row r="236" spans="1:8" ht="21" thickBot="1" x14ac:dyDescent="0.3">
      <c r="A236" s="218" t="s">
        <v>131</v>
      </c>
      <c r="B236" s="219"/>
      <c r="C236" s="219"/>
      <c r="D236" s="219"/>
      <c r="E236" s="219"/>
      <c r="F236" s="219"/>
      <c r="G236" s="219"/>
      <c r="H236" s="220"/>
    </row>
    <row r="237" spans="1:8" ht="24" thickBot="1" x14ac:dyDescent="0.3">
      <c r="A237" s="72" t="s">
        <v>138</v>
      </c>
      <c r="B237" s="73" t="s">
        <v>139</v>
      </c>
      <c r="C237" s="74" t="s">
        <v>743</v>
      </c>
      <c r="D237" s="90"/>
      <c r="E237" s="178"/>
      <c r="F237" s="90"/>
      <c r="G237" s="178"/>
      <c r="H237" s="71">
        <f>(CONVERT(D237,"lbm","Mg")*VLOOKUP(Destroyers!A237,'Guidance and Resources'!$K$3:$N$54,4,FALSE))+(CONVERT(E237,"ton","Mg")*VLOOKUP(Destroyers!A237,'Guidance and Resources'!$K$3:$N$54,4,FALSE))+(CONVERT(F237,"kg","Mg")*VLOOKUP(Destroyers!A237,'Guidance and Resources'!$K$3:$N$54,4,FALSE))+(G237*VLOOKUP(Destroyers!A237,'Guidance and Resources'!$K$3:$N$54,4,FALSE))</f>
        <v>0</v>
      </c>
    </row>
    <row r="238" spans="1:8" ht="24" thickBot="1" x14ac:dyDescent="0.3">
      <c r="A238" s="103" t="s">
        <v>147</v>
      </c>
      <c r="B238" s="104" t="s">
        <v>148</v>
      </c>
      <c r="C238" s="124" t="s">
        <v>744</v>
      </c>
      <c r="D238" s="99"/>
      <c r="E238" s="180"/>
      <c r="F238" s="99"/>
      <c r="G238" s="178"/>
      <c r="H238" s="106">
        <f>(CONVERT(D238,"lbm","Mg")*VLOOKUP(Destroyers!A238,'Guidance and Resources'!$K$3:$N$54,4,FALSE))+(CONVERT(E238,"ton","Mg")*VLOOKUP(Destroyers!A238,'Guidance and Resources'!$K$3:$N$54,4,FALSE))+(CONVERT(F238,"kg","Mg")*VLOOKUP(Destroyers!A238,'Guidance and Resources'!$K$3:$N$54,4,FALSE))+(G238*VLOOKUP(Destroyers!A238,'Guidance and Resources'!$K$3:$N$54,4,FALSE))</f>
        <v>0</v>
      </c>
    </row>
    <row r="239" spans="1:8" ht="21" thickBot="1" x14ac:dyDescent="0.3">
      <c r="A239" s="218" t="s">
        <v>156</v>
      </c>
      <c r="B239" s="219"/>
      <c r="C239" s="219"/>
      <c r="D239" s="219"/>
      <c r="E239" s="219"/>
      <c r="F239" s="219"/>
      <c r="G239" s="219"/>
      <c r="H239" s="220"/>
    </row>
    <row r="240" spans="1:8" ht="24" thickBot="1" x14ac:dyDescent="0.3">
      <c r="A240" s="103" t="s">
        <v>164</v>
      </c>
      <c r="B240" s="104" t="s">
        <v>165</v>
      </c>
      <c r="C240" s="124" t="s">
        <v>745</v>
      </c>
      <c r="D240" s="140"/>
      <c r="E240" s="188"/>
      <c r="F240" s="140"/>
      <c r="G240" s="178"/>
      <c r="H240" s="136">
        <f>(CONVERT(D240,"lbm","Mg")*VLOOKUP(Destroyers!A240,'Guidance and Resources'!$K$3:$N$54,4,FALSE))+(CONVERT(E240,"ton","Mg")*VLOOKUP(Destroyers!A240,'Guidance and Resources'!$K$3:$N$54,4,FALSE))+(CONVERT(F240,"kg","Mg")*VLOOKUP(Destroyers!A240,'Guidance and Resources'!$K$3:$N$54,4,FALSE))+(G240*VLOOKUP(Destroyers!A240,'Guidance and Resources'!$K$3:$N$54,4,FALSE))</f>
        <v>0</v>
      </c>
    </row>
    <row r="241" spans="1:8" ht="21" thickBot="1" x14ac:dyDescent="0.3">
      <c r="A241" s="93" t="s">
        <v>173</v>
      </c>
      <c r="B241" s="94"/>
      <c r="C241" s="94"/>
      <c r="D241" s="94"/>
      <c r="E241" s="185"/>
      <c r="F241" s="94"/>
      <c r="G241" s="185"/>
      <c r="H241" s="95"/>
    </row>
    <row r="242" spans="1:8" ht="24" thickBot="1" x14ac:dyDescent="0.3">
      <c r="A242" s="103" t="s">
        <v>179</v>
      </c>
      <c r="B242" s="104" t="s">
        <v>180</v>
      </c>
      <c r="C242" s="124" t="s">
        <v>746</v>
      </c>
      <c r="D242" s="140"/>
      <c r="E242" s="188"/>
      <c r="F242" s="140"/>
      <c r="G242" s="178"/>
      <c r="H242" s="136">
        <f>(CONVERT(D242,"lbm","Mg")*VLOOKUP(Destroyers!A242,'Guidance and Resources'!$K$3:$N$54,4,FALSE))+(CONVERT(E242,"ton","Mg")*VLOOKUP(Destroyers!A242,'Guidance and Resources'!$K$3:$N$54,4,FALSE))+(CONVERT(F242,"kg","Mg")*VLOOKUP(Destroyers!A242,'Guidance and Resources'!$K$3:$N$54,4,FALSE))+(G242*VLOOKUP(Destroyers!A242,'Guidance and Resources'!$K$3:$N$54,4,FALSE))</f>
        <v>0</v>
      </c>
    </row>
    <row r="243" spans="1:8" ht="21" thickBot="1" x14ac:dyDescent="0.3">
      <c r="A243" s="218" t="s">
        <v>185</v>
      </c>
      <c r="B243" s="219"/>
      <c r="C243" s="219"/>
      <c r="D243" s="219"/>
      <c r="E243" s="219"/>
      <c r="F243" s="219"/>
      <c r="G243" s="219"/>
      <c r="H243" s="220"/>
    </row>
    <row r="244" spans="1:8" ht="24" thickBot="1" x14ac:dyDescent="0.3">
      <c r="A244" s="72" t="s">
        <v>191</v>
      </c>
      <c r="B244" s="73" t="s">
        <v>192</v>
      </c>
      <c r="C244" s="74" t="s">
        <v>747</v>
      </c>
      <c r="D244" s="90"/>
      <c r="E244" s="178"/>
      <c r="F244" s="90"/>
      <c r="G244" s="178"/>
      <c r="H244" s="71">
        <f>(CONVERT(D244,"lbm","Mg")*VLOOKUP(Destroyers!A244,'Guidance and Resources'!$K$3:$N$54,4,FALSE))+(CONVERT(E244,"ton","Mg")*VLOOKUP(Destroyers!A244,'Guidance and Resources'!$K$3:$N$54,4,FALSE))+(CONVERT(F244,"kg","Mg")*VLOOKUP(Destroyers!A244,'Guidance and Resources'!$K$3:$N$54,4,FALSE))+(G244*VLOOKUP(Destroyers!A244,'Guidance and Resources'!$K$3:$N$54,4,FALSE))</f>
        <v>0</v>
      </c>
    </row>
    <row r="245" spans="1:8" ht="24" thickBot="1" x14ac:dyDescent="0.3">
      <c r="A245" s="72" t="s">
        <v>199</v>
      </c>
      <c r="B245" s="73" t="s">
        <v>200</v>
      </c>
      <c r="C245" s="74" t="s">
        <v>748</v>
      </c>
      <c r="D245" s="70"/>
      <c r="E245" s="179"/>
      <c r="F245" s="70"/>
      <c r="G245" s="178"/>
      <c r="H245" s="100">
        <f>(CONVERT(D245,"lbm","Mg")*VLOOKUP(Destroyers!A245,'Guidance and Resources'!$K$3:$N$54,4,FALSE))+(CONVERT(E245,"ton","Mg")*VLOOKUP(Destroyers!A245,'Guidance and Resources'!$K$3:$N$54,4,FALSE))+(CONVERT(F245,"kg","Mg")*VLOOKUP(Destroyers!A245,'Guidance and Resources'!$K$3:$N$54,4,FALSE))+(G245*VLOOKUP(Destroyers!A245,'Guidance and Resources'!$K$3:$N$54,4,FALSE))</f>
        <v>0</v>
      </c>
    </row>
    <row r="246" spans="1:8" ht="41.25" thickBot="1" x14ac:dyDescent="0.3">
      <c r="A246" s="72" t="s">
        <v>206</v>
      </c>
      <c r="B246" s="73" t="s">
        <v>207</v>
      </c>
      <c r="C246" s="74" t="s">
        <v>749</v>
      </c>
      <c r="D246" s="70"/>
      <c r="E246" s="179"/>
      <c r="F246" s="70"/>
      <c r="G246" s="178"/>
      <c r="H246" s="100">
        <f>(CONVERT(D246,"lbm","Mg")*VLOOKUP(Destroyers!A246,'Guidance and Resources'!$K$3:$N$54,4,FALSE))+(CONVERT(E246,"ton","Mg")*VLOOKUP(Destroyers!A246,'Guidance and Resources'!$K$3:$N$54,4,FALSE))+(CONVERT(F246,"kg","Mg")*VLOOKUP(Destroyers!A246,'Guidance and Resources'!$K$3:$N$54,4,FALSE))+(G246*VLOOKUP(Destroyers!A246,'Guidance and Resources'!$K$3:$N$54,4,FALSE))</f>
        <v>0</v>
      </c>
    </row>
    <row r="247" spans="1:8" ht="41.25" thickBot="1" x14ac:dyDescent="0.3">
      <c r="A247" s="103" t="s">
        <v>212</v>
      </c>
      <c r="B247" s="104" t="s">
        <v>213</v>
      </c>
      <c r="C247" s="124" t="s">
        <v>750</v>
      </c>
      <c r="D247" s="99"/>
      <c r="E247" s="180"/>
      <c r="F247" s="99"/>
      <c r="G247" s="178"/>
      <c r="H247" s="106">
        <f>(CONVERT(D247,"lbm","Mg")*VLOOKUP(Destroyers!A247,'Guidance and Resources'!$K$3:$N$54,4,FALSE))+(CONVERT(E247,"ton","Mg")*VLOOKUP(Destroyers!A247,'Guidance and Resources'!$K$3:$N$54,4,FALSE))+(CONVERT(F247,"kg","Mg")*VLOOKUP(Destroyers!A247,'Guidance and Resources'!$K$3:$N$54,4,FALSE))+(G247*VLOOKUP(Destroyers!A247,'Guidance and Resources'!$K$3:$N$54,4,FALSE))</f>
        <v>0</v>
      </c>
    </row>
    <row r="248" spans="1:8" ht="21" customHeight="1" thickBot="1" x14ac:dyDescent="0.3">
      <c r="A248" s="218" t="s">
        <v>218</v>
      </c>
      <c r="B248" s="219"/>
      <c r="C248" s="219"/>
      <c r="D248" s="219"/>
      <c r="E248" s="219"/>
      <c r="F248" s="219"/>
      <c r="G248" s="219"/>
      <c r="H248" s="220"/>
    </row>
    <row r="249" spans="1:8" ht="24" thickBot="1" x14ac:dyDescent="0.3">
      <c r="A249" s="103" t="s">
        <v>222</v>
      </c>
      <c r="B249" s="104" t="s">
        <v>223</v>
      </c>
      <c r="C249" s="124" t="s">
        <v>751</v>
      </c>
      <c r="D249" s="140"/>
      <c r="E249" s="188"/>
      <c r="F249" s="140"/>
      <c r="G249" s="178"/>
      <c r="H249" s="136">
        <f>(CONVERT(D249,"lbm","Mg")*VLOOKUP(Destroyers!A249,'Guidance and Resources'!$K$3:$N$54,4,FALSE))+(CONVERT(E249,"ton","Mg")*VLOOKUP(Destroyers!A249,'Guidance and Resources'!$K$3:$N$54,4,FALSE))+(CONVERT(F249,"kg","Mg")*VLOOKUP(Destroyers!A249,'Guidance and Resources'!$K$3:$N$54,4,FALSE))+(G249*VLOOKUP(Destroyers!A249,'Guidance and Resources'!$K$3:$N$54,4,FALSE))</f>
        <v>0</v>
      </c>
    </row>
    <row r="250" spans="1:8" ht="21" thickBot="1" x14ac:dyDescent="0.3">
      <c r="A250" s="218" t="s">
        <v>228</v>
      </c>
      <c r="B250" s="219"/>
      <c r="C250" s="219"/>
      <c r="D250" s="219"/>
      <c r="E250" s="219"/>
      <c r="F250" s="219"/>
      <c r="G250" s="219"/>
      <c r="H250" s="220"/>
    </row>
    <row r="251" spans="1:8" ht="24" thickBot="1" x14ac:dyDescent="0.3">
      <c r="A251" s="72" t="s">
        <v>232</v>
      </c>
      <c r="B251" s="73" t="s">
        <v>233</v>
      </c>
      <c r="C251" s="74" t="s">
        <v>752</v>
      </c>
      <c r="D251" s="90"/>
      <c r="E251" s="178"/>
      <c r="F251" s="90"/>
      <c r="G251" s="178"/>
      <c r="H251" s="71">
        <f>(CONVERT(D251,"lbm","Mg")*VLOOKUP(Destroyers!A251,'Guidance and Resources'!$K$3:$N$54,4,FALSE))+(CONVERT(E251,"ton","Mg")*VLOOKUP(Destroyers!A251,'Guidance and Resources'!$K$3:$N$54,4,FALSE))+(CONVERT(F251,"kg","Mg")*VLOOKUP(Destroyers!A251,'Guidance and Resources'!$K$3:$N$54,4,FALSE))+(G251*VLOOKUP(Destroyers!A251,'Guidance and Resources'!$K$3:$N$54,4,FALSE))</f>
        <v>0</v>
      </c>
    </row>
    <row r="252" spans="1:8" ht="41.25" thickBot="1" x14ac:dyDescent="0.3">
      <c r="A252" s="103" t="s">
        <v>239</v>
      </c>
      <c r="B252" s="104" t="s">
        <v>240</v>
      </c>
      <c r="C252" s="124" t="s">
        <v>753</v>
      </c>
      <c r="D252" s="99"/>
      <c r="E252" s="180"/>
      <c r="F252" s="99"/>
      <c r="G252" s="178"/>
      <c r="H252" s="106">
        <f>(CONVERT(D252,"lbm","Mg")*VLOOKUP(Destroyers!A252,'Guidance and Resources'!$K$3:$N$54,4,FALSE))+(CONVERT(E252,"ton","Mg")*VLOOKUP(Destroyers!A252,'Guidance and Resources'!$K$3:$N$54,4,FALSE))+(CONVERT(F252,"kg","Mg")*VLOOKUP(Destroyers!A252,'Guidance and Resources'!$K$3:$N$54,4,FALSE))+(G252*VLOOKUP(Destroyers!A252,'Guidance and Resources'!$K$3:$N$54,4,FALSE))</f>
        <v>0</v>
      </c>
    </row>
    <row r="253" spans="1:8" ht="21" customHeight="1" thickBot="1" x14ac:dyDescent="0.3">
      <c r="A253" s="218" t="s">
        <v>754</v>
      </c>
      <c r="B253" s="219"/>
      <c r="C253" s="219"/>
      <c r="D253" s="219"/>
      <c r="E253" s="219"/>
      <c r="F253" s="219"/>
      <c r="G253" s="219"/>
      <c r="H253" s="220"/>
    </row>
    <row r="254" spans="1:8" ht="21" thickBot="1" x14ac:dyDescent="0.3">
      <c r="A254" s="67" t="s">
        <v>248</v>
      </c>
      <c r="B254" s="68" t="s">
        <v>249</v>
      </c>
      <c r="C254" s="69" t="s">
        <v>250</v>
      </c>
      <c r="D254" s="90"/>
      <c r="E254" s="178"/>
      <c r="F254" s="90"/>
      <c r="G254" s="178"/>
      <c r="H254" s="71">
        <f>(CONVERT(D254,"lbm","Mg")*VLOOKUP(Destroyers!A254,'Guidance and Resources'!$K$3:$N$54,4,FALSE))+(CONVERT(E254,"ton","Mg")*VLOOKUP(Destroyers!A254,'Guidance and Resources'!$K$3:$N$54,4,FALSE))+(CONVERT(F254,"kg","Mg")*VLOOKUP(Destroyers!A254,'Guidance and Resources'!$K$3:$N$54,4,FALSE))+(G254*VLOOKUP(Destroyers!A254,'Guidance and Resources'!$K$3:$N$54,4,FALSE))</f>
        <v>0</v>
      </c>
    </row>
    <row r="255" spans="1:8" ht="41.25" thickBot="1" x14ac:dyDescent="0.3">
      <c r="A255" s="67" t="s">
        <v>253</v>
      </c>
      <c r="B255" s="68" t="s">
        <v>254</v>
      </c>
      <c r="C255" s="69" t="s">
        <v>255</v>
      </c>
      <c r="D255" s="90"/>
      <c r="E255" s="178"/>
      <c r="F255" s="90"/>
      <c r="G255" s="178"/>
      <c r="H255" s="100">
        <f>(CONVERT(D255,"lbm","Mg")*VLOOKUP(Destroyers!A255,'Guidance and Resources'!$K$3:$N$54,4,FALSE))+(CONVERT(E255,"ton","Mg")*VLOOKUP(Destroyers!A255,'Guidance and Resources'!$K$3:$N$54,4,FALSE))+(CONVERT(F255,"kg","Mg")*VLOOKUP(Destroyers!A255,'Guidance and Resources'!$K$3:$N$54,4,FALSE))+(G255*VLOOKUP(Destroyers!A255,'Guidance and Resources'!$K$3:$N$54,4,FALSE))</f>
        <v>0</v>
      </c>
    </row>
    <row r="256" spans="1:8" ht="41.25" thickBot="1" x14ac:dyDescent="0.3">
      <c r="A256" s="67" t="s">
        <v>259</v>
      </c>
      <c r="B256" s="68" t="s">
        <v>260</v>
      </c>
      <c r="C256" s="68" t="s">
        <v>261</v>
      </c>
      <c r="D256" s="90"/>
      <c r="E256" s="178"/>
      <c r="F256" s="90"/>
      <c r="G256" s="178"/>
      <c r="H256" s="100">
        <f>(CONVERT(D256,"lbm","Mg")*VLOOKUP(Destroyers!A256,'Guidance and Resources'!$K$3:$N$54,4,FALSE))+(CONVERT(E256,"ton","Mg")*VLOOKUP(Destroyers!A256,'Guidance and Resources'!$K$3:$N$54,4,FALSE))+(CONVERT(F256,"kg","Mg")*VLOOKUP(Destroyers!A256,'Guidance and Resources'!$K$3:$N$54,4,FALSE))+(G256*VLOOKUP(Destroyers!A256,'Guidance and Resources'!$K$3:$N$54,4,FALSE))</f>
        <v>0</v>
      </c>
    </row>
    <row r="257" spans="1:8" ht="21" thickBot="1" x14ac:dyDescent="0.3">
      <c r="A257" s="72" t="s">
        <v>265</v>
      </c>
      <c r="B257" s="73" t="s">
        <v>266</v>
      </c>
      <c r="C257" s="74" t="s">
        <v>267</v>
      </c>
      <c r="D257" s="90"/>
      <c r="E257" s="178"/>
      <c r="F257" s="90"/>
      <c r="G257" s="178"/>
      <c r="H257" s="100">
        <f>(CONVERT(D257,"lbm","Mg")*VLOOKUP(Destroyers!A257,'Guidance and Resources'!$K$3:$N$54,4,FALSE))+(CONVERT(E257,"ton","Mg")*VLOOKUP(Destroyers!A257,'Guidance and Resources'!$K$3:$N$54,4,FALSE))+(CONVERT(F257,"kg","Mg")*VLOOKUP(Destroyers!A257,'Guidance and Resources'!$K$3:$N$54,4,FALSE))+(G257*VLOOKUP(Destroyers!A257,'Guidance and Resources'!$K$3:$N$54,4,FALSE))</f>
        <v>0</v>
      </c>
    </row>
    <row r="258" spans="1:8" ht="21" thickBot="1" x14ac:dyDescent="0.3">
      <c r="A258" s="72" t="s">
        <v>271</v>
      </c>
      <c r="B258" s="73" t="s">
        <v>272</v>
      </c>
      <c r="C258" s="74" t="s">
        <v>273</v>
      </c>
      <c r="D258" s="90"/>
      <c r="E258" s="178"/>
      <c r="F258" s="90"/>
      <c r="G258" s="178"/>
      <c r="H258" s="100">
        <f>(CONVERT(D258,"lbm","Mg")*VLOOKUP(Destroyers!A258,'Guidance and Resources'!$K$3:$N$54,4,FALSE))+(CONVERT(E258,"ton","Mg")*VLOOKUP(Destroyers!A258,'Guidance and Resources'!$K$3:$N$54,4,FALSE))+(CONVERT(F258,"kg","Mg")*VLOOKUP(Destroyers!A258,'Guidance and Resources'!$K$3:$N$54,4,FALSE))+(G258*VLOOKUP(Destroyers!A258,'Guidance and Resources'!$K$3:$N$54,4,FALSE))</f>
        <v>0</v>
      </c>
    </row>
    <row r="259" spans="1:8" ht="21" thickBot="1" x14ac:dyDescent="0.3">
      <c r="A259" s="67" t="s">
        <v>276</v>
      </c>
      <c r="B259" s="67" t="s">
        <v>277</v>
      </c>
      <c r="C259" s="96" t="s">
        <v>278</v>
      </c>
      <c r="D259" s="90"/>
      <c r="E259" s="178"/>
      <c r="F259" s="90"/>
      <c r="G259" s="178"/>
      <c r="H259" s="100">
        <f>(CONVERT(D259,"lbm","Mg")*VLOOKUP(Destroyers!A259,'Guidance and Resources'!$K$3:$N$54,4,FALSE))+(CONVERT(E259,"ton","Mg")*VLOOKUP(Destroyers!A259,'Guidance and Resources'!$K$3:$N$54,4,FALSE))+(CONVERT(F259,"kg","Mg")*VLOOKUP(Destroyers!A259,'Guidance and Resources'!$K$3:$N$54,4,FALSE))+(G259*VLOOKUP(Destroyers!A259,'Guidance and Resources'!$K$3:$N$54,4,FALSE))</f>
        <v>0</v>
      </c>
    </row>
    <row r="260" spans="1:8" ht="21" thickBot="1" x14ac:dyDescent="0.3">
      <c r="A260" s="72" t="s">
        <v>282</v>
      </c>
      <c r="B260" s="73" t="s">
        <v>283</v>
      </c>
      <c r="C260" s="74" t="s">
        <v>284</v>
      </c>
      <c r="D260" s="90"/>
      <c r="E260" s="178"/>
      <c r="F260" s="90"/>
      <c r="G260" s="178"/>
      <c r="H260" s="100">
        <f>(CONVERT(D260,"lbm","Mg")*VLOOKUP(Destroyers!A260,'Guidance and Resources'!$K$3:$N$54,4,FALSE))+(CONVERT(E260,"ton","Mg")*VLOOKUP(Destroyers!A260,'Guidance and Resources'!$K$3:$N$54,4,FALSE))+(CONVERT(F260,"kg","Mg")*VLOOKUP(Destroyers!A260,'Guidance and Resources'!$K$3:$N$54,4,FALSE))+(G260*VLOOKUP(Destroyers!A260,'Guidance and Resources'!$K$3:$N$54,4,FALSE))</f>
        <v>0</v>
      </c>
    </row>
    <row r="261" spans="1:8" ht="41.25" thickBot="1" x14ac:dyDescent="0.3">
      <c r="A261" s="67" t="s">
        <v>288</v>
      </c>
      <c r="B261" s="68" t="s">
        <v>289</v>
      </c>
      <c r="C261" s="69" t="s">
        <v>290</v>
      </c>
      <c r="D261" s="90"/>
      <c r="E261" s="178"/>
      <c r="F261" s="90"/>
      <c r="G261" s="178"/>
      <c r="H261" s="100">
        <f>(CONVERT(D261,"lbm","Mg")*VLOOKUP(Destroyers!A261,'Guidance and Resources'!$K$3:$N$54,4,FALSE))+(CONVERT(E261,"ton","Mg")*VLOOKUP(Destroyers!A261,'Guidance and Resources'!$K$3:$N$54,4,FALSE))+(CONVERT(F261,"kg","Mg")*VLOOKUP(Destroyers!A261,'Guidance and Resources'!$K$3:$N$54,4,FALSE))+(G261*VLOOKUP(Destroyers!A261,'Guidance and Resources'!$K$3:$N$54,4,FALSE))</f>
        <v>0</v>
      </c>
    </row>
    <row r="262" spans="1:8" ht="41.25" thickBot="1" x14ac:dyDescent="0.3">
      <c r="A262" s="72" t="s">
        <v>294</v>
      </c>
      <c r="B262" s="73" t="s">
        <v>295</v>
      </c>
      <c r="C262" s="74" t="s">
        <v>296</v>
      </c>
      <c r="D262" s="90"/>
      <c r="E262" s="178"/>
      <c r="F262" s="90"/>
      <c r="G262" s="178"/>
      <c r="H262" s="100">
        <f>(CONVERT(D262,"lbm","Mg")*VLOOKUP(Destroyers!A262,'Guidance and Resources'!$K$3:$N$54,4,FALSE))+(CONVERT(E262,"ton","Mg")*VLOOKUP(Destroyers!A262,'Guidance and Resources'!$K$3:$N$54,4,FALSE))+(CONVERT(F262,"kg","Mg")*VLOOKUP(Destroyers!A262,'Guidance and Resources'!$K$3:$N$54,4,FALSE))+(G262*VLOOKUP(Destroyers!A262,'Guidance and Resources'!$K$3:$N$54,4,FALSE))</f>
        <v>0</v>
      </c>
    </row>
    <row r="263" spans="1:8" ht="21" thickBot="1" x14ac:dyDescent="0.35">
      <c r="A263" s="72" t="s">
        <v>299</v>
      </c>
      <c r="B263" s="73" t="s">
        <v>300</v>
      </c>
      <c r="C263" s="101" t="s">
        <v>301</v>
      </c>
      <c r="D263" s="90"/>
      <c r="E263" s="178"/>
      <c r="F263" s="90"/>
      <c r="G263" s="178"/>
      <c r="H263" s="100">
        <f>(CONVERT(D263,"lbm","Mg")*VLOOKUP(Destroyers!A263,'Guidance and Resources'!$K$3:$N$54,4,FALSE))+(CONVERT(E263,"ton","Mg")*VLOOKUP(Destroyers!A263,'Guidance and Resources'!$K$3:$N$54,4,FALSE))+(CONVERT(F263,"kg","Mg")*VLOOKUP(Destroyers!A263,'Guidance and Resources'!$K$3:$N$54,4,FALSE))+(G263*VLOOKUP(Destroyers!A263,'Guidance and Resources'!$K$3:$N$54,4,FALSE))</f>
        <v>0</v>
      </c>
    </row>
    <row r="264" spans="1:8" ht="21" thickBot="1" x14ac:dyDescent="0.3">
      <c r="A264" s="72" t="s">
        <v>305</v>
      </c>
      <c r="B264" s="73" t="s">
        <v>306</v>
      </c>
      <c r="C264" s="102" t="s">
        <v>301</v>
      </c>
      <c r="D264" s="90"/>
      <c r="E264" s="178"/>
      <c r="F264" s="90"/>
      <c r="G264" s="178"/>
      <c r="H264" s="100">
        <f>(CONVERT(D264,"lbm","Mg")*VLOOKUP(Destroyers!A264,'Guidance and Resources'!$K$3:$N$54,4,FALSE))+(CONVERT(E264,"ton","Mg")*VLOOKUP(Destroyers!A264,'Guidance and Resources'!$K$3:$N$54,4,FALSE))+(CONVERT(F264,"kg","Mg")*VLOOKUP(Destroyers!A264,'Guidance and Resources'!$K$3:$N$54,4,FALSE))+(G264*VLOOKUP(Destroyers!A264,'Guidance and Resources'!$K$3:$N$54,4,FALSE))</f>
        <v>0</v>
      </c>
    </row>
    <row r="265" spans="1:8" ht="21" thickBot="1" x14ac:dyDescent="0.35">
      <c r="A265" s="72" t="s">
        <v>310</v>
      </c>
      <c r="B265" s="73" t="s">
        <v>311</v>
      </c>
      <c r="C265" s="101" t="s">
        <v>301</v>
      </c>
      <c r="D265" s="90"/>
      <c r="E265" s="178"/>
      <c r="F265" s="90"/>
      <c r="G265" s="178"/>
      <c r="H265" s="100">
        <f>(CONVERT(D265,"lbm","Mg")*VLOOKUP(Destroyers!A265,'Guidance and Resources'!$K$3:$N$54,4,FALSE))+(CONVERT(E265,"ton","Mg")*VLOOKUP(Destroyers!A265,'Guidance and Resources'!$K$3:$N$54,4,FALSE))+(CONVERT(F265,"kg","Mg")*VLOOKUP(Destroyers!A265,'Guidance and Resources'!$K$3:$N$54,4,FALSE))+(G265*VLOOKUP(Destroyers!A265,'Guidance and Resources'!$K$3:$N$54,4,FALSE))</f>
        <v>0</v>
      </c>
    </row>
    <row r="266" spans="1:8" ht="21" thickBot="1" x14ac:dyDescent="0.35">
      <c r="A266" s="141" t="s">
        <v>801</v>
      </c>
      <c r="B266" s="67" t="s">
        <v>802</v>
      </c>
      <c r="C266" s="142" t="s">
        <v>301</v>
      </c>
      <c r="D266" s="90"/>
      <c r="E266" s="178"/>
      <c r="F266" s="90"/>
      <c r="G266" s="178"/>
      <c r="H266" s="100">
        <f>(CONVERT(D266,"lbm","Mg")*VLOOKUP(Destroyers!A266,'Guidance and Resources'!$K$3:$N$54,4,FALSE))+(CONVERT(E266,"ton","Mg")*VLOOKUP(Destroyers!A266,'Guidance and Resources'!$K$3:$N$54,4,FALSE))+(CONVERT(F266,"kg","Mg")*VLOOKUP(Destroyers!A266,'Guidance and Resources'!$K$3:$N$54,4,FALSE))+(G266*VLOOKUP(Destroyers!A266,'Guidance and Resources'!$K$3:$N$54,4,FALSE))</f>
        <v>0</v>
      </c>
    </row>
    <row r="267" spans="1:8" ht="20.25" customHeight="1" x14ac:dyDescent="0.3">
      <c r="A267" s="247" t="s">
        <v>803</v>
      </c>
      <c r="B267" s="248"/>
      <c r="C267" s="248"/>
      <c r="D267" s="248"/>
      <c r="E267" s="248"/>
      <c r="F267" s="170"/>
      <c r="G267" s="195"/>
      <c r="H267" s="171"/>
    </row>
    <row r="268" spans="1:8" x14ac:dyDescent="0.25">
      <c r="A268" s="205" t="s">
        <v>648</v>
      </c>
      <c r="B268" s="206"/>
      <c r="C268" s="206"/>
      <c r="D268" s="206"/>
      <c r="E268" s="206"/>
      <c r="F268" s="206"/>
      <c r="G268" s="206"/>
      <c r="H268" s="207"/>
    </row>
    <row r="269" spans="1:8" x14ac:dyDescent="0.25">
      <c r="A269" s="208"/>
      <c r="B269" s="209"/>
      <c r="C269" s="209"/>
      <c r="D269" s="209"/>
      <c r="E269" s="209"/>
      <c r="F269" s="209"/>
      <c r="G269" s="209"/>
      <c r="H269" s="210"/>
    </row>
    <row r="270" spans="1:8" x14ac:dyDescent="0.25">
      <c r="A270" s="208"/>
      <c r="B270" s="209"/>
      <c r="C270" s="209"/>
      <c r="D270" s="209"/>
      <c r="E270" s="209"/>
      <c r="F270" s="209"/>
      <c r="G270" s="209"/>
      <c r="H270" s="210"/>
    </row>
    <row r="271" spans="1:8" x14ac:dyDescent="0.25">
      <c r="A271" s="208"/>
      <c r="B271" s="209"/>
      <c r="C271" s="209"/>
      <c r="D271" s="209"/>
      <c r="E271" s="209"/>
      <c r="F271" s="209"/>
      <c r="G271" s="209"/>
      <c r="H271" s="210"/>
    </row>
    <row r="272" spans="1:8" x14ac:dyDescent="0.25">
      <c r="A272" s="208"/>
      <c r="B272" s="209"/>
      <c r="C272" s="209"/>
      <c r="D272" s="209"/>
      <c r="E272" s="209"/>
      <c r="F272" s="209"/>
      <c r="G272" s="209"/>
      <c r="H272" s="210"/>
    </row>
    <row r="273" spans="1:8" x14ac:dyDescent="0.25">
      <c r="A273" s="208"/>
      <c r="B273" s="209"/>
      <c r="C273" s="209"/>
      <c r="D273" s="209"/>
      <c r="E273" s="209"/>
      <c r="F273" s="209"/>
      <c r="G273" s="209"/>
      <c r="H273" s="210"/>
    </row>
    <row r="274" spans="1:8" ht="24.75" customHeight="1" x14ac:dyDescent="0.25">
      <c r="A274" s="211"/>
      <c r="B274" s="212"/>
      <c r="C274" s="212"/>
      <c r="D274" s="212"/>
      <c r="E274" s="212"/>
      <c r="F274" s="212"/>
      <c r="G274" s="212"/>
      <c r="H274" s="213"/>
    </row>
    <row r="276" spans="1:8" ht="30.75" thickBot="1" x14ac:dyDescent="0.3">
      <c r="A276" s="81" t="s">
        <v>770</v>
      </c>
      <c r="B276" s="82"/>
      <c r="C276" s="82"/>
      <c r="D276" s="83"/>
      <c r="E276" s="183"/>
      <c r="F276" s="83"/>
      <c r="G276" s="183"/>
      <c r="H276" s="83"/>
    </row>
    <row r="277" spans="1:8" ht="31.5" thickTop="1" thickBot="1" x14ac:dyDescent="0.3">
      <c r="A277" s="84"/>
      <c r="B277" s="83"/>
      <c r="C277" s="83"/>
      <c r="D277" s="83"/>
      <c r="E277" s="183"/>
      <c r="F277" s="83"/>
      <c r="G277" s="183"/>
      <c r="H277" s="83"/>
    </row>
    <row r="278" spans="1:8" ht="44.25" thickBot="1" x14ac:dyDescent="0.45">
      <c r="A278" s="65" t="s">
        <v>2</v>
      </c>
      <c r="B278" s="85" t="s">
        <v>3</v>
      </c>
      <c r="C278" s="85" t="s">
        <v>4</v>
      </c>
      <c r="D278" s="63" t="s">
        <v>761</v>
      </c>
      <c r="E278" s="177" t="s">
        <v>762</v>
      </c>
      <c r="F278" s="64" t="s">
        <v>763</v>
      </c>
      <c r="G278" s="177" t="s">
        <v>764</v>
      </c>
      <c r="H278" s="65" t="s">
        <v>586</v>
      </c>
    </row>
    <row r="279" spans="1:8" ht="21" thickBot="1" x14ac:dyDescent="0.35">
      <c r="A279" s="161" t="s">
        <v>321</v>
      </c>
      <c r="B279" s="162" t="s">
        <v>322</v>
      </c>
      <c r="C279" s="101" t="s">
        <v>301</v>
      </c>
      <c r="D279" s="89"/>
      <c r="E279" s="178"/>
      <c r="F279" s="90"/>
      <c r="G279" s="178"/>
      <c r="H279" s="163">
        <f>(CONVERT(D279,"lbm","Mg")*VLOOKUP(Destroyers!A279,'Guidance and Resources'!$K$60:$N$86,4,FALSE))+(CONVERT(E279,"ton","Mg")*VLOOKUP(Destroyers!A279,'Guidance and Resources'!$K$60:$N$86,4,FALSE))+(CONVERT(F279,"kg","Mg")*VLOOKUP(Destroyers!A279,'Guidance and Resources'!$K$60:$N$86,4,FALSE))+(G279*VLOOKUP(Destroyers!A279,'Guidance and Resources'!$K$60:$N$86,4,FALSE))</f>
        <v>0</v>
      </c>
    </row>
    <row r="280" spans="1:8" ht="21" thickBot="1" x14ac:dyDescent="0.35">
      <c r="A280" s="67" t="s">
        <v>329</v>
      </c>
      <c r="B280" s="67" t="s">
        <v>330</v>
      </c>
      <c r="C280" s="101" t="s">
        <v>301</v>
      </c>
      <c r="D280" s="89"/>
      <c r="E280" s="178"/>
      <c r="F280" s="90"/>
      <c r="G280" s="178"/>
      <c r="H280" s="164">
        <f>(CONVERT(D280,"lbm","Mg")*VLOOKUP(Destroyers!A280,'Guidance and Resources'!$K$60:$N$86,4,FALSE))+(CONVERT(E280,"ton","Mg")*VLOOKUP(Destroyers!A280,'Guidance and Resources'!$K$60:$N$86,4,FALSE))+(CONVERT(F280,"kg","Mg")*VLOOKUP(Destroyers!A280,'Guidance and Resources'!$K$60:$N$86,4,FALSE))+(G280*VLOOKUP(Destroyers!A280,'Guidance and Resources'!$K$60:$N$86,4,FALSE))</f>
        <v>0</v>
      </c>
    </row>
    <row r="281" spans="1:8" ht="21" thickBot="1" x14ac:dyDescent="0.35">
      <c r="A281" s="67" t="s">
        <v>337</v>
      </c>
      <c r="B281" s="67" t="s">
        <v>338</v>
      </c>
      <c r="C281" s="101" t="s">
        <v>301</v>
      </c>
      <c r="D281" s="89"/>
      <c r="E281" s="178"/>
      <c r="F281" s="90"/>
      <c r="G281" s="178"/>
      <c r="H281" s="164">
        <f>(CONVERT(D281,"lbm","Mg")*VLOOKUP(Destroyers!A281,'Guidance and Resources'!$K$60:$N$86,4,FALSE))+(CONVERT(E281,"ton","Mg")*VLOOKUP(Destroyers!A281,'Guidance and Resources'!$K$60:$N$86,4,FALSE))+(CONVERT(F281,"kg","Mg")*VLOOKUP(Destroyers!A281,'Guidance and Resources'!$K$60:$N$86,4,FALSE))+(G281*VLOOKUP(Destroyers!A281,'Guidance and Resources'!$K$60:$N$86,4,FALSE))</f>
        <v>0</v>
      </c>
    </row>
    <row r="282" spans="1:8" ht="21" thickBot="1" x14ac:dyDescent="0.35">
      <c r="A282" s="72" t="s">
        <v>344</v>
      </c>
      <c r="B282" s="73" t="s">
        <v>345</v>
      </c>
      <c r="C282" s="101" t="s">
        <v>301</v>
      </c>
      <c r="D282" s="89"/>
      <c r="E282" s="178"/>
      <c r="F282" s="90"/>
      <c r="G282" s="178"/>
      <c r="H282" s="164">
        <f>(CONVERT(D282,"lbm","Mg")*VLOOKUP(Destroyers!A282,'Guidance and Resources'!$K$60:$N$86,4,FALSE))+(CONVERT(E282,"ton","Mg")*VLOOKUP(Destroyers!A282,'Guidance and Resources'!$K$60:$N$86,4,FALSE))+(CONVERT(F282,"kg","Mg")*VLOOKUP(Destroyers!A282,'Guidance and Resources'!$K$60:$N$86,4,FALSE))+(G282*VLOOKUP(Destroyers!A282,'Guidance and Resources'!$K$60:$N$86,4,FALSE))</f>
        <v>0</v>
      </c>
    </row>
    <row r="283" spans="1:8" ht="21" thickBot="1" x14ac:dyDescent="0.35">
      <c r="A283" s="72" t="s">
        <v>352</v>
      </c>
      <c r="B283" s="73" t="s">
        <v>353</v>
      </c>
      <c r="C283" s="101" t="s">
        <v>301</v>
      </c>
      <c r="D283" s="89"/>
      <c r="E283" s="178"/>
      <c r="F283" s="90"/>
      <c r="G283" s="178"/>
      <c r="H283" s="164">
        <f>(CONVERT(D283,"lbm","Mg")*VLOOKUP(Destroyers!A283,'Guidance and Resources'!$K$60:$N$86,4,FALSE))+(CONVERT(E283,"ton","Mg")*VLOOKUP(Destroyers!A283,'Guidance and Resources'!$K$60:$N$86,4,FALSE))+(CONVERT(F283,"kg","Mg")*VLOOKUP(Destroyers!A283,'Guidance and Resources'!$K$60:$N$86,4,FALSE))+(G283*VLOOKUP(Destroyers!A283,'Guidance and Resources'!$K$60:$N$86,4,FALSE))</f>
        <v>0</v>
      </c>
    </row>
    <row r="284" spans="1:8" ht="21" thickBot="1" x14ac:dyDescent="0.35">
      <c r="A284" s="72" t="s">
        <v>360</v>
      </c>
      <c r="B284" s="73" t="s">
        <v>361</v>
      </c>
      <c r="C284" s="101" t="s">
        <v>301</v>
      </c>
      <c r="D284" s="89"/>
      <c r="E284" s="178"/>
      <c r="F284" s="90"/>
      <c r="G284" s="178"/>
      <c r="H284" s="164">
        <f>(CONVERT(D284,"lbm","Mg")*VLOOKUP(Destroyers!A284,'Guidance and Resources'!$K$60:$N$86,4,FALSE))+(CONVERT(E284,"ton","Mg")*VLOOKUP(Destroyers!A284,'Guidance and Resources'!$K$60:$N$86,4,FALSE))+(CONVERT(F284,"kg","Mg")*VLOOKUP(Destroyers!A284,'Guidance and Resources'!$K$60:$N$86,4,FALSE))+(G284*VLOOKUP(Destroyers!A284,'Guidance and Resources'!$K$60:$N$86,4,FALSE))</f>
        <v>0</v>
      </c>
    </row>
    <row r="285" spans="1:8" ht="21" thickBot="1" x14ac:dyDescent="0.35">
      <c r="A285" s="72" t="s">
        <v>368</v>
      </c>
      <c r="B285" s="73" t="s">
        <v>369</v>
      </c>
      <c r="C285" s="101" t="s">
        <v>301</v>
      </c>
      <c r="D285" s="89"/>
      <c r="E285" s="178"/>
      <c r="F285" s="90"/>
      <c r="G285" s="178"/>
      <c r="H285" s="164">
        <f>(CONVERT(D285,"lbm","Mg")*VLOOKUP(Destroyers!A285,'Guidance and Resources'!$K$60:$N$86,4,FALSE))+(CONVERT(E285,"ton","Mg")*VLOOKUP(Destroyers!A285,'Guidance and Resources'!$K$60:$N$86,4,FALSE))+(CONVERT(F285,"kg","Mg")*VLOOKUP(Destroyers!A285,'Guidance and Resources'!$K$60:$N$86,4,FALSE))+(G285*VLOOKUP(Destroyers!A285,'Guidance and Resources'!$K$60:$N$86,4,FALSE))</f>
        <v>0</v>
      </c>
    </row>
    <row r="286" spans="1:8" ht="21" thickBot="1" x14ac:dyDescent="0.35">
      <c r="A286" s="72" t="s">
        <v>376</v>
      </c>
      <c r="B286" s="73" t="s">
        <v>377</v>
      </c>
      <c r="C286" s="101" t="s">
        <v>301</v>
      </c>
      <c r="D286" s="89"/>
      <c r="E286" s="178"/>
      <c r="F286" s="90"/>
      <c r="G286" s="178"/>
      <c r="H286" s="164">
        <f>(CONVERT(D286,"lbm","Mg")*VLOOKUP(Destroyers!A286,'Guidance and Resources'!$K$60:$N$86,4,FALSE))+(CONVERT(E286,"ton","Mg")*VLOOKUP(Destroyers!A286,'Guidance and Resources'!$K$60:$N$86,4,FALSE))+(CONVERT(F286,"kg","Mg")*VLOOKUP(Destroyers!A286,'Guidance and Resources'!$K$60:$N$86,4,FALSE))+(G286*VLOOKUP(Destroyers!A286,'Guidance and Resources'!$K$60:$N$86,4,FALSE))</f>
        <v>0</v>
      </c>
    </row>
    <row r="287" spans="1:8" ht="21" thickBot="1" x14ac:dyDescent="0.35">
      <c r="A287" s="72" t="s">
        <v>384</v>
      </c>
      <c r="B287" s="73" t="s">
        <v>385</v>
      </c>
      <c r="C287" s="101" t="s">
        <v>301</v>
      </c>
      <c r="D287" s="89"/>
      <c r="E287" s="178"/>
      <c r="F287" s="90"/>
      <c r="G287" s="178"/>
      <c r="H287" s="164">
        <f>(CONVERT(D287,"lbm","Mg")*VLOOKUP(Destroyers!A287,'Guidance and Resources'!$K$60:$N$86,4,FALSE))+(CONVERT(E287,"ton","Mg")*VLOOKUP(Destroyers!A287,'Guidance and Resources'!$K$60:$N$86,4,FALSE))+(CONVERT(F287,"kg","Mg")*VLOOKUP(Destroyers!A287,'Guidance and Resources'!$K$60:$N$86,4,FALSE))+(G287*VLOOKUP(Destroyers!A287,'Guidance and Resources'!$K$60:$N$86,4,FALSE))</f>
        <v>0</v>
      </c>
    </row>
    <row r="288" spans="1:8" ht="21" thickBot="1" x14ac:dyDescent="0.35">
      <c r="A288" s="72" t="s">
        <v>390</v>
      </c>
      <c r="B288" s="73" t="s">
        <v>391</v>
      </c>
      <c r="C288" s="101" t="s">
        <v>301</v>
      </c>
      <c r="D288" s="89"/>
      <c r="E288" s="178"/>
      <c r="F288" s="90"/>
      <c r="G288" s="178"/>
      <c r="H288" s="164">
        <f>(CONVERT(D288,"lbm","Mg")*VLOOKUP(Destroyers!A288,'Guidance and Resources'!$K$60:$N$86,4,FALSE))+(CONVERT(E288,"ton","Mg")*VLOOKUP(Destroyers!A288,'Guidance and Resources'!$K$60:$N$86,4,FALSE))+(CONVERT(F288,"kg","Mg")*VLOOKUP(Destroyers!A288,'Guidance and Resources'!$K$60:$N$86,4,FALSE))+(G288*VLOOKUP(Destroyers!A288,'Guidance and Resources'!$K$60:$N$86,4,FALSE))</f>
        <v>0</v>
      </c>
    </row>
    <row r="289" spans="1:8" ht="21" thickBot="1" x14ac:dyDescent="0.35">
      <c r="A289" s="72" t="s">
        <v>398</v>
      </c>
      <c r="B289" s="73" t="s">
        <v>399</v>
      </c>
      <c r="C289" s="101" t="s">
        <v>301</v>
      </c>
      <c r="D289" s="89"/>
      <c r="E289" s="178"/>
      <c r="F289" s="90"/>
      <c r="G289" s="178"/>
      <c r="H289" s="164">
        <f>(CONVERT(D289,"lbm","Mg")*VLOOKUP(Destroyers!A289,'Guidance and Resources'!$K$60:$N$86,4,FALSE))+(CONVERT(E289,"ton","Mg")*VLOOKUP(Destroyers!A289,'Guidance and Resources'!$K$60:$N$86,4,FALSE))+(CONVERT(F289,"kg","Mg")*VLOOKUP(Destroyers!A289,'Guidance and Resources'!$K$60:$N$86,4,FALSE))+(G289*VLOOKUP(Destroyers!A289,'Guidance and Resources'!$K$60:$N$86,4,FALSE))</f>
        <v>0</v>
      </c>
    </row>
    <row r="290" spans="1:8" ht="21" thickBot="1" x14ac:dyDescent="0.35">
      <c r="A290" s="72" t="s">
        <v>406</v>
      </c>
      <c r="B290" s="73" t="s">
        <v>407</v>
      </c>
      <c r="C290" s="101" t="s">
        <v>301</v>
      </c>
      <c r="D290" s="89"/>
      <c r="E290" s="178"/>
      <c r="F290" s="90"/>
      <c r="G290" s="178"/>
      <c r="H290" s="164">
        <f>(CONVERT(D290,"lbm","Mg")*VLOOKUP(Destroyers!A290,'Guidance and Resources'!$K$60:$N$86,4,FALSE))+(CONVERT(E290,"ton","Mg")*VLOOKUP(Destroyers!A290,'Guidance and Resources'!$K$60:$N$86,4,FALSE))+(CONVERT(F290,"kg","Mg")*VLOOKUP(Destroyers!A290,'Guidance and Resources'!$K$60:$N$86,4,FALSE))+(G290*VLOOKUP(Destroyers!A290,'Guidance and Resources'!$K$60:$N$86,4,FALSE))</f>
        <v>0</v>
      </c>
    </row>
    <row r="291" spans="1:8" ht="21" thickBot="1" x14ac:dyDescent="0.35">
      <c r="A291" s="72" t="s">
        <v>783</v>
      </c>
      <c r="B291" s="73" t="s">
        <v>785</v>
      </c>
      <c r="C291" s="126" t="s">
        <v>301</v>
      </c>
      <c r="D291" s="89"/>
      <c r="E291" s="178"/>
      <c r="F291" s="90"/>
      <c r="G291" s="178"/>
      <c r="H291" s="164">
        <f>(CONVERT(D291,"lbm","Mg")*VLOOKUP(Destroyers!A291,'Guidance and Resources'!$K$60:$N$86,4,FALSE))+(CONVERT(E291,"ton","Mg")*VLOOKUP(Destroyers!A291,'Guidance and Resources'!$K$60:$N$86,4,FALSE))+(CONVERT(F291,"kg","Mg")*VLOOKUP(Destroyers!A291,'Guidance and Resources'!$K$60:$N$86,4,FALSE))+(G291*VLOOKUP(Destroyers!A291,'Guidance and Resources'!$K$60:$N$86,4,FALSE))</f>
        <v>0</v>
      </c>
    </row>
    <row r="292" spans="1:8" ht="21" thickBot="1" x14ac:dyDescent="0.35">
      <c r="A292" s="72" t="s">
        <v>784</v>
      </c>
      <c r="B292" s="73" t="s">
        <v>786</v>
      </c>
      <c r="C292" s="126" t="s">
        <v>301</v>
      </c>
      <c r="D292" s="89"/>
      <c r="E292" s="178"/>
      <c r="F292" s="90"/>
      <c r="G292" s="178"/>
      <c r="H292" s="164">
        <f>(CONVERT(D292,"lbm","Mg")*VLOOKUP(Destroyers!A292,'Guidance and Resources'!$K$60:$N$86,4,FALSE))+(CONVERT(E292,"ton","Mg")*VLOOKUP(Destroyers!A292,'Guidance and Resources'!$K$60:$N$86,4,FALSE))+(CONVERT(F292,"kg","Mg")*VLOOKUP(Destroyers!A292,'Guidance and Resources'!$K$60:$N$86,4,FALSE))+(G292*VLOOKUP(Destroyers!A292,'Guidance and Resources'!$K$60:$N$86,4,FALSE))</f>
        <v>0</v>
      </c>
    </row>
    <row r="293" spans="1:8" ht="21" thickBot="1" x14ac:dyDescent="0.3">
      <c r="A293" s="72" t="s">
        <v>414</v>
      </c>
      <c r="B293" s="73" t="s">
        <v>415</v>
      </c>
      <c r="C293" s="102" t="s">
        <v>416</v>
      </c>
      <c r="D293" s="89"/>
      <c r="E293" s="178"/>
      <c r="F293" s="90"/>
      <c r="G293" s="178"/>
      <c r="H293" s="164">
        <f>(CONVERT(D293,"lbm","Mg")*VLOOKUP(Destroyers!A293,'Guidance and Resources'!$K$60:$N$86,4,FALSE))+(CONVERT(E293,"ton","Mg")*VLOOKUP(Destroyers!A293,'Guidance and Resources'!$K$60:$N$86,4,FALSE))+(CONVERT(F293,"kg","Mg")*VLOOKUP(Destroyers!A293,'Guidance and Resources'!$K$60:$N$86,4,FALSE))+(G293*VLOOKUP(Destroyers!A293,'Guidance and Resources'!$K$60:$N$86,4,FALSE))</f>
        <v>0</v>
      </c>
    </row>
    <row r="294" spans="1:8" ht="21" thickBot="1" x14ac:dyDescent="0.3">
      <c r="A294" s="72" t="s">
        <v>423</v>
      </c>
      <c r="B294" s="73" t="s">
        <v>424</v>
      </c>
      <c r="C294" s="102" t="s">
        <v>416</v>
      </c>
      <c r="D294" s="89"/>
      <c r="E294" s="178"/>
      <c r="F294" s="90"/>
      <c r="G294" s="178"/>
      <c r="H294" s="164">
        <f>(CONVERT(D294,"lbm","Mg")*VLOOKUP(Destroyers!A294,'Guidance and Resources'!$K$60:$N$86,4,FALSE))+(CONVERT(E294,"ton","Mg")*VLOOKUP(Destroyers!A294,'Guidance and Resources'!$K$60:$N$86,4,FALSE))+(CONVERT(F294,"kg","Mg")*VLOOKUP(Destroyers!A294,'Guidance and Resources'!$K$60:$N$86,4,FALSE))+(G294*VLOOKUP(Destroyers!A294,'Guidance and Resources'!$K$60:$N$86,4,FALSE))</f>
        <v>0</v>
      </c>
    </row>
    <row r="295" spans="1:8" ht="20.25" x14ac:dyDescent="0.25">
      <c r="A295" s="103" t="s">
        <v>431</v>
      </c>
      <c r="B295" s="104" t="s">
        <v>432</v>
      </c>
      <c r="C295" s="105" t="s">
        <v>416</v>
      </c>
      <c r="D295" s="89"/>
      <c r="E295" s="178"/>
      <c r="F295" s="90"/>
      <c r="G295" s="178"/>
      <c r="H295" s="164">
        <f>(CONVERT(D295,"lbm","Mg")*VLOOKUP(Destroyers!A295,'Guidance and Resources'!$K$60:$N$86,4,FALSE))+(CONVERT(E295,"ton","Mg")*VLOOKUP(Destroyers!A295,'Guidance and Resources'!$K$60:$N$86,4,FALSE))+(CONVERT(F295,"kg","Mg")*VLOOKUP(Destroyers!A295,'Guidance and Resources'!$K$60:$N$86,4,FALSE))+(G295*VLOOKUP(Destroyers!A295,'Guidance and Resources'!$K$60:$N$86,4,FALSE))</f>
        <v>0</v>
      </c>
    </row>
    <row r="296" spans="1:8" ht="21" thickBot="1" x14ac:dyDescent="0.3">
      <c r="A296" s="165" t="s">
        <v>439</v>
      </c>
      <c r="B296" s="166" t="s">
        <v>440</v>
      </c>
      <c r="C296" s="167" t="s">
        <v>441</v>
      </c>
      <c r="D296" s="91"/>
      <c r="E296" s="179"/>
      <c r="F296" s="70"/>
      <c r="G296" s="179"/>
      <c r="H296" s="164">
        <f>(CONVERT(D296,"lbm","Mg")*VLOOKUP(Destroyers!A296,'Guidance and Resources'!$K$60:$N$86,4,FALSE))+(CONVERT(E296,"ton","Mg")*VLOOKUP(Destroyers!A296,'Guidance and Resources'!$K$60:$N$86,4,FALSE))+(CONVERT(F296,"kg","Mg")*VLOOKUP(Destroyers!A296,'Guidance and Resources'!$K$60:$N$86,4,FALSE))+(G296*VLOOKUP(Destroyers!A296,'Guidance and Resources'!$K$60:$N$86,4,FALSE))</f>
        <v>0</v>
      </c>
    </row>
    <row r="297" spans="1:8" ht="21" thickBot="1" x14ac:dyDescent="0.3">
      <c r="A297" s="76" t="s">
        <v>788</v>
      </c>
      <c r="B297" s="74" t="s">
        <v>796</v>
      </c>
      <c r="C297" s="74" t="s">
        <v>795</v>
      </c>
      <c r="D297" s="89"/>
      <c r="E297" s="178"/>
      <c r="F297" s="90"/>
      <c r="G297" s="178"/>
      <c r="H297" s="164">
        <f>(CONVERT(D297,"lbm","Mg")*VLOOKUP(Destroyers!A297,'Guidance and Resources'!$K$60:$N$86,4,FALSE))+(CONVERT(E297,"ton","Mg")*VLOOKUP(Destroyers!A297,'Guidance and Resources'!$K$60:$N$86,4,FALSE))+(CONVERT(F297,"kg","Mg")*VLOOKUP(Destroyers!A297,'Guidance and Resources'!$K$60:$N$86,4,FALSE))+(G297*VLOOKUP(Destroyers!A297,'Guidance and Resources'!$K$60:$N$86,4,FALSE))</f>
        <v>0</v>
      </c>
    </row>
    <row r="298" spans="1:8" ht="21" thickBot="1" x14ac:dyDescent="0.3">
      <c r="A298" s="76" t="s">
        <v>789</v>
      </c>
      <c r="B298" s="74" t="s">
        <v>797</v>
      </c>
      <c r="C298" s="74" t="s">
        <v>795</v>
      </c>
      <c r="D298" s="89"/>
      <c r="E298" s="178"/>
      <c r="F298" s="90"/>
      <c r="G298" s="178"/>
      <c r="H298" s="164">
        <f>(CONVERT(D298,"lbm","Mg")*VLOOKUP(Destroyers!A298,'Guidance and Resources'!$K$60:$N$86,4,FALSE))+(CONVERT(E298,"ton","Mg")*VLOOKUP(Destroyers!A298,'Guidance and Resources'!$K$60:$N$86,4,FALSE))+(CONVERT(F298,"kg","Mg")*VLOOKUP(Destroyers!A298,'Guidance and Resources'!$K$60:$N$86,4,FALSE))+(G298*VLOOKUP(Destroyers!A298,'Guidance and Resources'!$K$60:$N$86,4,FALSE))</f>
        <v>0</v>
      </c>
    </row>
    <row r="299" spans="1:8" ht="21" thickBot="1" x14ac:dyDescent="0.3">
      <c r="A299" s="76" t="s">
        <v>790</v>
      </c>
      <c r="B299" s="74" t="s">
        <v>798</v>
      </c>
      <c r="C299" s="74" t="s">
        <v>795</v>
      </c>
      <c r="D299" s="89"/>
      <c r="E299" s="178"/>
      <c r="F299" s="90"/>
      <c r="G299" s="178"/>
      <c r="H299" s="164">
        <f>(CONVERT(D299,"lbm","Mg")*VLOOKUP(Destroyers!A299,'Guidance and Resources'!$K$60:$N$86,4,FALSE))+(CONVERT(E299,"ton","Mg")*VLOOKUP(Destroyers!A299,'Guidance and Resources'!$K$60:$N$86,4,FALSE))+(CONVERT(F299,"kg","Mg")*VLOOKUP(Destroyers!A299,'Guidance and Resources'!$K$60:$N$86,4,FALSE))+(G299*VLOOKUP(Destroyers!A299,'Guidance and Resources'!$K$60:$N$86,4,FALSE))</f>
        <v>0</v>
      </c>
    </row>
    <row r="300" spans="1:8" ht="21" thickBot="1" x14ac:dyDescent="0.3">
      <c r="A300" s="76" t="s">
        <v>791</v>
      </c>
      <c r="B300" s="74" t="s">
        <v>797</v>
      </c>
      <c r="C300" s="74" t="s">
        <v>795</v>
      </c>
      <c r="D300" s="89"/>
      <c r="E300" s="178"/>
      <c r="F300" s="90"/>
      <c r="G300" s="178"/>
      <c r="H300" s="164">
        <f>(CONVERT(D300,"lbm","Mg")*VLOOKUP(Destroyers!A300,'Guidance and Resources'!$K$60:$N$86,4,FALSE))+(CONVERT(E300,"ton","Mg")*VLOOKUP(Destroyers!A300,'Guidance and Resources'!$K$60:$N$86,4,FALSE))+(CONVERT(F300,"kg","Mg")*VLOOKUP(Destroyers!A300,'Guidance and Resources'!$K$60:$N$86,4,FALSE))+(G300*VLOOKUP(Destroyers!A300,'Guidance and Resources'!$K$60:$N$86,4,FALSE))</f>
        <v>0</v>
      </c>
    </row>
    <row r="301" spans="1:8" ht="21" thickBot="1" x14ac:dyDescent="0.3">
      <c r="A301" s="76" t="s">
        <v>792</v>
      </c>
      <c r="B301" s="74" t="s">
        <v>799</v>
      </c>
      <c r="C301" s="74" t="s">
        <v>795</v>
      </c>
      <c r="D301" s="89"/>
      <c r="E301" s="178"/>
      <c r="F301" s="90"/>
      <c r="G301" s="178"/>
      <c r="H301" s="164">
        <f>(CONVERT(D301,"lbm","Mg")*VLOOKUP(Destroyers!A301,'Guidance and Resources'!$K$60:$N$86,4,FALSE))+(CONVERT(E301,"ton","Mg")*VLOOKUP(Destroyers!A301,'Guidance and Resources'!$K$60:$N$86,4,FALSE))+(CONVERT(F301,"kg","Mg")*VLOOKUP(Destroyers!A301,'Guidance and Resources'!$K$60:$N$86,4,FALSE))+(G301*VLOOKUP(Destroyers!A301,'Guidance and Resources'!$K$60:$N$86,4,FALSE))</f>
        <v>0</v>
      </c>
    </row>
    <row r="302" spans="1:8" ht="21" thickBot="1" x14ac:dyDescent="0.3">
      <c r="A302" s="76" t="s">
        <v>793</v>
      </c>
      <c r="B302" s="74" t="s">
        <v>800</v>
      </c>
      <c r="C302" s="74" t="s">
        <v>795</v>
      </c>
      <c r="D302" s="89"/>
      <c r="E302" s="178"/>
      <c r="F302" s="90"/>
      <c r="G302" s="178"/>
      <c r="H302" s="164">
        <f>(CONVERT(D302,"lbm","Mg")*VLOOKUP(Destroyers!A302,'Guidance and Resources'!$K$60:$N$86,4,FALSE))+(CONVERT(E302,"ton","Mg")*VLOOKUP(Destroyers!A302,'Guidance and Resources'!$K$60:$N$86,4,FALSE))+(CONVERT(F302,"kg","Mg")*VLOOKUP(Destroyers!A302,'Guidance and Resources'!$K$60:$N$86,4,FALSE))+(G302*VLOOKUP(Destroyers!A302,'Guidance and Resources'!$K$60:$N$86,4,FALSE))</f>
        <v>0</v>
      </c>
    </row>
    <row r="303" spans="1:8" ht="21" thickBot="1" x14ac:dyDescent="0.3">
      <c r="A303" s="76" t="s">
        <v>794</v>
      </c>
      <c r="B303" s="74" t="s">
        <v>800</v>
      </c>
      <c r="C303" s="74" t="s">
        <v>795</v>
      </c>
      <c r="D303" s="202"/>
      <c r="E303" s="197"/>
      <c r="F303" s="196"/>
      <c r="G303" s="197"/>
      <c r="H303" s="168">
        <f>(CONVERT(D303,"lbm","Mg")*VLOOKUP(Destroyers!A303,'Guidance and Resources'!$K$60:$N$86,4,FALSE))+(CONVERT(E303,"ton","Mg")*VLOOKUP(Destroyers!A303,'Guidance and Resources'!$K$60:$N$86,4,FALSE))+(CONVERT(F303,"kg","Mg")*VLOOKUP(Destroyers!A303,'Guidance and Resources'!$K$60:$N$86,4,FALSE))+(G303*VLOOKUP(Destroyers!A303,'Guidance and Resources'!$K$60:$N$86,4,FALSE))</f>
        <v>0</v>
      </c>
    </row>
    <row r="304" spans="1:8" ht="21" customHeight="1" x14ac:dyDescent="0.25">
      <c r="A304" s="77"/>
      <c r="B304" s="77"/>
      <c r="C304" s="78"/>
      <c r="D304" s="107"/>
      <c r="E304" s="189"/>
      <c r="F304" s="107"/>
      <c r="G304" s="189"/>
      <c r="H304" s="108"/>
    </row>
    <row r="305" spans="1:8" ht="20.25" x14ac:dyDescent="0.25">
      <c r="C305" s="78"/>
      <c r="D305" s="107"/>
      <c r="E305" s="189"/>
      <c r="F305" s="107"/>
      <c r="G305" s="189"/>
      <c r="H305" s="108"/>
    </row>
    <row r="306" spans="1:8" ht="20.25" x14ac:dyDescent="0.3">
      <c r="A306" s="11"/>
      <c r="B306" s="11"/>
      <c r="C306" s="109"/>
      <c r="D306" s="110"/>
      <c r="E306" s="190"/>
      <c r="F306" s="111"/>
      <c r="G306" s="190"/>
      <c r="H306" s="112"/>
    </row>
    <row r="307" spans="1:8" ht="20.25" x14ac:dyDescent="0.3">
      <c r="A307" s="97"/>
      <c r="B307" s="97"/>
      <c r="C307" s="97"/>
      <c r="D307" s="97"/>
      <c r="E307" s="186"/>
      <c r="F307" s="97"/>
      <c r="G307" s="186"/>
      <c r="H307" s="97"/>
    </row>
    <row r="308" spans="1:8" x14ac:dyDescent="0.25">
      <c r="A308" s="205" t="s">
        <v>648</v>
      </c>
      <c r="B308" s="206"/>
      <c r="C308" s="206"/>
      <c r="D308" s="206"/>
      <c r="E308" s="206"/>
      <c r="F308" s="206"/>
      <c r="G308" s="206"/>
      <c r="H308" s="207"/>
    </row>
    <row r="309" spans="1:8" x14ac:dyDescent="0.25">
      <c r="A309" s="208"/>
      <c r="B309" s="209"/>
      <c r="C309" s="209"/>
      <c r="D309" s="209"/>
      <c r="E309" s="209"/>
      <c r="F309" s="209"/>
      <c r="G309" s="209"/>
      <c r="H309" s="210"/>
    </row>
    <row r="310" spans="1:8" x14ac:dyDescent="0.25">
      <c r="A310" s="208"/>
      <c r="B310" s="209"/>
      <c r="C310" s="209"/>
      <c r="D310" s="209"/>
      <c r="E310" s="209"/>
      <c r="F310" s="209"/>
      <c r="G310" s="209"/>
      <c r="H310" s="210"/>
    </row>
    <row r="311" spans="1:8" x14ac:dyDescent="0.25">
      <c r="A311" s="208"/>
      <c r="B311" s="209"/>
      <c r="C311" s="209"/>
      <c r="D311" s="209"/>
      <c r="E311" s="209"/>
      <c r="F311" s="209"/>
      <c r="G311" s="209"/>
      <c r="H311" s="210"/>
    </row>
    <row r="312" spans="1:8" x14ac:dyDescent="0.25">
      <c r="A312" s="208"/>
      <c r="B312" s="209"/>
      <c r="C312" s="209"/>
      <c r="D312" s="209"/>
      <c r="E312" s="209"/>
      <c r="F312" s="209"/>
      <c r="G312" s="209"/>
      <c r="H312" s="210"/>
    </row>
    <row r="313" spans="1:8" x14ac:dyDescent="0.25">
      <c r="A313" s="208"/>
      <c r="B313" s="209"/>
      <c r="C313" s="209"/>
      <c r="D313" s="209"/>
      <c r="E313" s="209"/>
      <c r="F313" s="209"/>
      <c r="G313" s="209"/>
      <c r="H313" s="210"/>
    </row>
    <row r="314" spans="1:8" ht="24.75" customHeight="1" x14ac:dyDescent="0.25">
      <c r="A314" s="211"/>
      <c r="B314" s="212"/>
      <c r="C314" s="212"/>
      <c r="D314" s="212"/>
      <c r="E314" s="212"/>
      <c r="F314" s="212"/>
      <c r="G314" s="212"/>
      <c r="H314" s="213"/>
    </row>
    <row r="316" spans="1:8" ht="30.75" customHeight="1" x14ac:dyDescent="0.25">
      <c r="A316" s="84" t="s">
        <v>771</v>
      </c>
      <c r="B316" s="83"/>
      <c r="C316" s="83"/>
      <c r="D316" s="83"/>
      <c r="E316" s="183"/>
      <c r="F316" s="83"/>
      <c r="G316" s="183"/>
      <c r="H316" s="83"/>
    </row>
    <row r="317" spans="1:8" ht="40.5" customHeight="1" thickBot="1" x14ac:dyDescent="0.3">
      <c r="A317" s="214" t="s">
        <v>755</v>
      </c>
      <c r="B317" s="215"/>
      <c r="C317" s="215"/>
      <c r="D317" s="216"/>
      <c r="E317" s="216"/>
      <c r="F317" s="216"/>
      <c r="G317" s="216"/>
      <c r="H317" s="217"/>
    </row>
    <row r="318" spans="1:8" ht="44.25" thickBot="1" x14ac:dyDescent="0.45">
      <c r="A318" s="65" t="s">
        <v>756</v>
      </c>
      <c r="B318" s="85" t="s">
        <v>3</v>
      </c>
      <c r="C318" s="85" t="s">
        <v>757</v>
      </c>
      <c r="D318" s="63" t="s">
        <v>761</v>
      </c>
      <c r="E318" s="177" t="s">
        <v>762</v>
      </c>
      <c r="F318" s="64" t="s">
        <v>763</v>
      </c>
      <c r="G318" s="177" t="s">
        <v>764</v>
      </c>
      <c r="H318" s="65" t="s">
        <v>586</v>
      </c>
    </row>
    <row r="319" spans="1:8" ht="21" thickBot="1" x14ac:dyDescent="0.35">
      <c r="A319" s="113"/>
      <c r="B319" s="113"/>
      <c r="C319" s="114"/>
      <c r="D319" s="89"/>
      <c r="E319" s="178"/>
      <c r="F319" s="90"/>
      <c r="G319" s="178"/>
      <c r="H319" s="71" t="str">
        <f>IF(ISNUMBER(VLOOKUP(C319,'Guidance and Resources'!K$89:L$100,2,FALSE)),(CONVERT(D319,"lbm","Mg")*VLOOKUP(C319,'Guidance and Resources'!K$89:L$100,2,FALSE))+(CONVERT(E319,"ton","Mg")*VLOOKUP(C319,'Guidance and Resources'!K$89:L$100,2,FALSE))+(CONVERT(F319,"kg","Mg")*VLOOKUP(C319,'Guidance and Resources'!K$89:L$100,2,FALSE))+(G319*VLOOKUP(C319,'Guidance and Resources'!K$89:L$100,2,FALSE)),"")</f>
        <v/>
      </c>
    </row>
    <row r="320" spans="1:8" ht="21" thickBot="1" x14ac:dyDescent="0.35">
      <c r="A320" s="113"/>
      <c r="B320" s="113"/>
      <c r="C320" s="114"/>
      <c r="D320" s="91"/>
      <c r="E320" s="178"/>
      <c r="F320" s="70"/>
      <c r="G320" s="178"/>
      <c r="H320" s="71" t="str">
        <f>IF(ISNUMBER(VLOOKUP(C320,'Guidance and Resources'!K$89:L$100,2,FALSE)),(CONVERT(D320,"lbm","Mg")*VLOOKUP(C320,'Guidance and Resources'!K$89:L$100,2,FALSE))+(CONVERT(E320,"ton","Mg")*VLOOKUP(C320,'Guidance and Resources'!K$89:L$100,2,FALSE))+(CONVERT(F320,"kg","Mg")*VLOOKUP(C320,'Guidance and Resources'!K$89:L$100,2,FALSE))+(G320*VLOOKUP(C320,'Guidance and Resources'!K$89:L$100,2,FALSE)),"")</f>
        <v/>
      </c>
    </row>
    <row r="321" spans="1:8" ht="21" thickBot="1" x14ac:dyDescent="0.35">
      <c r="A321" s="115"/>
      <c r="B321" s="116"/>
      <c r="C321" s="114"/>
      <c r="D321" s="91"/>
      <c r="E321" s="178"/>
      <c r="F321" s="70"/>
      <c r="G321" s="178"/>
      <c r="H321" s="71" t="str">
        <f>IF(ISNUMBER(VLOOKUP(C321,'Guidance and Resources'!K$89:L$100,2,FALSE)),(CONVERT(D321,"lbm","Mg")*VLOOKUP(C321,'Guidance and Resources'!K$89:L$100,2,FALSE))+(CONVERT(E321,"ton","Mg")*VLOOKUP(C321,'Guidance and Resources'!K$89:L$100,2,FALSE))+(CONVERT(F321,"kg","Mg")*VLOOKUP(C321,'Guidance and Resources'!K$89:L$100,2,FALSE))+(G321*VLOOKUP(C321,'Guidance and Resources'!K$89:L$100,2,FALSE)),"")</f>
        <v/>
      </c>
    </row>
    <row r="322" spans="1:8" ht="21" thickBot="1" x14ac:dyDescent="0.35">
      <c r="A322" s="115"/>
      <c r="B322" s="116"/>
      <c r="C322" s="114"/>
      <c r="D322" s="91"/>
      <c r="E322" s="178"/>
      <c r="F322" s="70"/>
      <c r="G322" s="178"/>
      <c r="H322" s="71" t="str">
        <f>IF(ISNUMBER(VLOOKUP(C322,'Guidance and Resources'!K$89:L$100,2,FALSE)),(CONVERT(D322,"lbm","Mg")*VLOOKUP(C322,'Guidance and Resources'!K$89:L$100,2,FALSE))+(CONVERT(E322,"ton","Mg")*VLOOKUP(C322,'Guidance and Resources'!K$89:L$100,2,FALSE))+(CONVERT(F322,"kg","Mg")*VLOOKUP(C322,'Guidance and Resources'!K$89:L$100,2,FALSE))+(G322*VLOOKUP(C322,'Guidance and Resources'!K$89:L$100,2,FALSE)),"")</f>
        <v/>
      </c>
    </row>
    <row r="323" spans="1:8" ht="21" thickBot="1" x14ac:dyDescent="0.35">
      <c r="A323" s="115"/>
      <c r="B323" s="116"/>
      <c r="C323" s="114"/>
      <c r="D323" s="91"/>
      <c r="E323" s="178"/>
      <c r="F323" s="70"/>
      <c r="G323" s="178"/>
      <c r="H323" s="71" t="str">
        <f>IF(ISNUMBER(VLOOKUP(C323,'Guidance and Resources'!K$89:L$100,2,FALSE)),(CONVERT(D323,"lbm","Mg")*VLOOKUP(C323,'Guidance and Resources'!K$89:L$100,2,FALSE))+(CONVERT(E323,"ton","Mg")*VLOOKUP(C323,'Guidance and Resources'!K$89:L$100,2,FALSE))+(CONVERT(F323,"kg","Mg")*VLOOKUP(C323,'Guidance and Resources'!K$89:L$100,2,FALSE))+(G323*VLOOKUP(C323,'Guidance and Resources'!K$89:L$100,2,FALSE)),"")</f>
        <v/>
      </c>
    </row>
    <row r="324" spans="1:8" ht="21" thickBot="1" x14ac:dyDescent="0.35">
      <c r="A324" s="115"/>
      <c r="B324" s="116"/>
      <c r="C324" s="114"/>
      <c r="D324" s="91"/>
      <c r="E324" s="178"/>
      <c r="F324" s="70"/>
      <c r="G324" s="178"/>
      <c r="H324" s="71" t="str">
        <f>IF(ISNUMBER(VLOOKUP(C324,'Guidance and Resources'!K$89:L$100,2,FALSE)),(CONVERT(D324,"lbm","Mg")*VLOOKUP(C324,'Guidance and Resources'!K$89:L$100,2,FALSE))+(CONVERT(E324,"ton","Mg")*VLOOKUP(C324,'Guidance and Resources'!K$89:L$100,2,FALSE))+(CONVERT(F324,"kg","Mg")*VLOOKUP(C324,'Guidance and Resources'!K$89:L$100,2,FALSE))+(G324*VLOOKUP(C324,'Guidance and Resources'!K$89:L$100,2,FALSE)),"")</f>
        <v/>
      </c>
    </row>
    <row r="325" spans="1:8" ht="21" thickBot="1" x14ac:dyDescent="0.35">
      <c r="A325" s="115"/>
      <c r="B325" s="116"/>
      <c r="C325" s="114"/>
      <c r="D325" s="91"/>
      <c r="E325" s="178"/>
      <c r="F325" s="70"/>
      <c r="G325" s="178"/>
      <c r="H325" s="71" t="str">
        <f>IF(ISNUMBER(VLOOKUP(C325,'Guidance and Resources'!K$89:L$100,2,FALSE)),(CONVERT(D325,"lbm","Mg")*VLOOKUP(C325,'Guidance and Resources'!K$89:L$100,2,FALSE))+(CONVERT(E325,"ton","Mg")*VLOOKUP(C325,'Guidance and Resources'!K$89:L$100,2,FALSE))+(CONVERT(F325,"kg","Mg")*VLOOKUP(C325,'Guidance and Resources'!K$89:L$100,2,FALSE))+(G325*VLOOKUP(C325,'Guidance and Resources'!K$89:L$100,2,FALSE)),"")</f>
        <v/>
      </c>
    </row>
    <row r="326" spans="1:8" ht="21" thickBot="1" x14ac:dyDescent="0.35">
      <c r="A326" s="115"/>
      <c r="B326" s="116"/>
      <c r="C326" s="114"/>
      <c r="D326" s="91"/>
      <c r="E326" s="178"/>
      <c r="F326" s="70"/>
      <c r="G326" s="178"/>
      <c r="H326" s="71" t="str">
        <f>IF(ISNUMBER(VLOOKUP(C326,'Guidance and Resources'!K$89:L$100,2,FALSE)),(CONVERT(D326,"lbm","Mg")*VLOOKUP(C326,'Guidance and Resources'!K$89:L$100,2,FALSE))+(CONVERT(E326,"ton","Mg")*VLOOKUP(C326,'Guidance and Resources'!K$89:L$100,2,FALSE))+(CONVERT(F326,"kg","Mg")*VLOOKUP(C326,'Guidance and Resources'!K$89:L$100,2,FALSE))+(G326*VLOOKUP(C326,'Guidance and Resources'!K$89:L$100,2,FALSE)),"")</f>
        <v/>
      </c>
    </row>
    <row r="327" spans="1:8" ht="21" thickBot="1" x14ac:dyDescent="0.35">
      <c r="A327" s="115"/>
      <c r="B327" s="116"/>
      <c r="C327" s="114"/>
      <c r="D327" s="91"/>
      <c r="E327" s="178"/>
      <c r="F327" s="70"/>
      <c r="G327" s="178"/>
      <c r="H327" s="71" t="str">
        <f>IF(ISNUMBER(VLOOKUP(C327,'Guidance and Resources'!K$89:L$100,2,FALSE)),(CONVERT(D327,"lbm","Mg")*VLOOKUP(C327,'Guidance and Resources'!K$89:L$100,2,FALSE))+(CONVERT(E327,"ton","Mg")*VLOOKUP(C327,'Guidance and Resources'!K$89:L$100,2,FALSE))+(CONVERT(F327,"kg","Mg")*VLOOKUP(C327,'Guidance and Resources'!K$89:L$100,2,FALSE))+(G327*VLOOKUP(C327,'Guidance and Resources'!K$89:L$100,2,FALSE)),"")</f>
        <v/>
      </c>
    </row>
    <row r="328" spans="1:8" ht="21" thickBot="1" x14ac:dyDescent="0.35">
      <c r="A328" s="115"/>
      <c r="B328" s="116"/>
      <c r="C328" s="114"/>
      <c r="D328" s="91"/>
      <c r="E328" s="178"/>
      <c r="F328" s="70"/>
      <c r="G328" s="178"/>
      <c r="H328" s="71" t="str">
        <f>IF(ISNUMBER(VLOOKUP(C328,'Guidance and Resources'!K$89:L$100,2,FALSE)),(CONVERT(D328,"lbm","Mg")*VLOOKUP(C328,'Guidance and Resources'!K$89:L$100,2,FALSE))+(CONVERT(E328,"ton","Mg")*VLOOKUP(C328,'Guidance and Resources'!K$89:L$100,2,FALSE))+(CONVERT(F328,"kg","Mg")*VLOOKUP(C328,'Guidance and Resources'!K$89:L$100,2,FALSE))+(G328*VLOOKUP(C328,'Guidance and Resources'!K$89:L$100,2,FALSE)),"")</f>
        <v/>
      </c>
    </row>
    <row r="329" spans="1:8" ht="21" thickBot="1" x14ac:dyDescent="0.35">
      <c r="A329" s="115"/>
      <c r="B329" s="116"/>
      <c r="C329" s="114"/>
      <c r="D329" s="91"/>
      <c r="E329" s="178"/>
      <c r="F329" s="70"/>
      <c r="G329" s="178"/>
      <c r="H329" s="71" t="str">
        <f>IF(ISNUMBER(VLOOKUP(C329,'Guidance and Resources'!K$89:L$100,2,FALSE)),(CONVERT(D329,"lbm","Mg")*VLOOKUP(C329,'Guidance and Resources'!K$89:L$100,2,FALSE))+(CONVERT(E329,"ton","Mg")*VLOOKUP(C329,'Guidance and Resources'!K$89:L$100,2,FALSE))+(CONVERT(F329,"kg","Mg")*VLOOKUP(C329,'Guidance and Resources'!K$89:L$100,2,FALSE))+(G329*VLOOKUP(C329,'Guidance and Resources'!K$89:L$100,2,FALSE)),"")</f>
        <v/>
      </c>
    </row>
    <row r="330" spans="1:8" ht="21" thickBot="1" x14ac:dyDescent="0.35">
      <c r="A330" s="115"/>
      <c r="B330" s="116"/>
      <c r="C330" s="114"/>
      <c r="D330" s="91"/>
      <c r="E330" s="178"/>
      <c r="F330" s="70"/>
      <c r="G330" s="178"/>
      <c r="H330" s="71" t="str">
        <f>IF(ISNUMBER(VLOOKUP(C330,'Guidance and Resources'!K$89:L$100,2,FALSE)),(CONVERT(D330,"lbm","Mg")*VLOOKUP(C330,'Guidance and Resources'!K$89:L$100,2,FALSE))+(CONVERT(E330,"ton","Mg")*VLOOKUP(C330,'Guidance and Resources'!K$89:L$100,2,FALSE))+(CONVERT(F330,"kg","Mg")*VLOOKUP(C330,'Guidance and Resources'!K$89:L$100,2,FALSE))+(G330*VLOOKUP(C330,'Guidance and Resources'!K$89:L$100,2,FALSE)),"")</f>
        <v/>
      </c>
    </row>
    <row r="331" spans="1:8" ht="21" thickBot="1" x14ac:dyDescent="0.35">
      <c r="A331" s="115"/>
      <c r="B331" s="116"/>
      <c r="C331" s="114"/>
      <c r="D331" s="91"/>
      <c r="E331" s="179"/>
      <c r="F331" s="70"/>
      <c r="G331" s="178"/>
      <c r="H331" s="71" t="str">
        <f>IF(ISNUMBER(VLOOKUP(C331,'Guidance and Resources'!K$89:L$100,2,FALSE)),(CONVERT(D331,"lbm","Mg")*VLOOKUP(C331,'Guidance and Resources'!K$89:L$100,2,FALSE))+(CONVERT(E331,"ton","Mg")*VLOOKUP(C331,'Guidance and Resources'!K$89:L$100,2,FALSE))+(CONVERT(F331,"kg","Mg")*VLOOKUP(C331,'Guidance and Resources'!K$89:L$100,2,FALSE))+(G331*VLOOKUP(C331,'Guidance and Resources'!K$89:L$100,2,FALSE)),"")</f>
        <v/>
      </c>
    </row>
    <row r="332" spans="1:8" ht="21" thickBot="1" x14ac:dyDescent="0.35">
      <c r="A332" s="115"/>
      <c r="B332" s="116"/>
      <c r="C332" s="114"/>
      <c r="D332" s="91"/>
      <c r="E332" s="179"/>
      <c r="F332" s="70"/>
      <c r="G332" s="178"/>
      <c r="H332" s="71" t="str">
        <f>IF(ISNUMBER(VLOOKUP(C332,'Guidance and Resources'!K$89:L$100,2,FALSE)),(CONVERT(D332,"lbm","Mg")*VLOOKUP(C332,'Guidance and Resources'!K$89:L$100,2,FALSE))+(CONVERT(E332,"ton","Mg")*VLOOKUP(C332,'Guidance and Resources'!K$89:L$100,2,FALSE))+(CONVERT(F332,"kg","Mg")*VLOOKUP(C332,'Guidance and Resources'!K$89:L$100,2,FALSE))+(G332*VLOOKUP(C332,'Guidance and Resources'!K$89:L$100,2,FALSE)),"")</f>
        <v/>
      </c>
    </row>
    <row r="333" spans="1:8" ht="21" thickBot="1" x14ac:dyDescent="0.35">
      <c r="A333" s="115"/>
      <c r="B333" s="116"/>
      <c r="C333" s="114"/>
      <c r="D333" s="91"/>
      <c r="E333" s="179"/>
      <c r="F333" s="70"/>
      <c r="G333" s="178"/>
      <c r="H333" s="71" t="str">
        <f>IF(ISNUMBER(VLOOKUP(C333,'Guidance and Resources'!K$89:L$100,2,FALSE)),(CONVERT(D333,"lbm","Mg")*VLOOKUP(C333,'Guidance and Resources'!K$89:L$100,2,FALSE))+(CONVERT(E333,"ton","Mg")*VLOOKUP(C333,'Guidance and Resources'!K$89:L$100,2,FALSE))+(CONVERT(F333,"kg","Mg")*VLOOKUP(C333,'Guidance and Resources'!K$89:L$100,2,FALSE))+(G333*VLOOKUP(C333,'Guidance and Resources'!K$89:L$100,2,FALSE)),"")</f>
        <v/>
      </c>
    </row>
    <row r="334" spans="1:8" ht="21" thickBot="1" x14ac:dyDescent="0.35">
      <c r="A334" s="115"/>
      <c r="B334" s="116"/>
      <c r="C334" s="114"/>
      <c r="D334" s="91"/>
      <c r="E334" s="179"/>
      <c r="F334" s="70"/>
      <c r="G334" s="178"/>
      <c r="H334" s="71" t="str">
        <f>IF(ISNUMBER(VLOOKUP(C334,'Guidance and Resources'!K$89:L$100,2,FALSE)),(CONVERT(D334,"lbm","Mg")*VLOOKUP(C334,'Guidance and Resources'!K$89:L$100,2,FALSE))+(CONVERT(E334,"ton","Mg")*VLOOKUP(C334,'Guidance and Resources'!K$89:L$100,2,FALSE))+(CONVERT(F334,"kg","Mg")*VLOOKUP(C334,'Guidance and Resources'!K$89:L$100,2,FALSE))+(G334*VLOOKUP(C334,'Guidance and Resources'!K$89:L$100,2,FALSE)),"")</f>
        <v/>
      </c>
    </row>
    <row r="335" spans="1:8" ht="21" thickBot="1" x14ac:dyDescent="0.35">
      <c r="A335" s="115"/>
      <c r="B335" s="116"/>
      <c r="C335" s="114"/>
      <c r="D335" s="91"/>
      <c r="E335" s="179"/>
      <c r="F335" s="70"/>
      <c r="G335" s="178"/>
      <c r="H335" s="71" t="str">
        <f>IF(ISNUMBER(VLOOKUP(C335,'Guidance and Resources'!K$89:L$100,2,FALSE)),(CONVERT(D335,"lbm","Mg")*VLOOKUP(C335,'Guidance and Resources'!K$89:L$100,2,FALSE))+(CONVERT(E335,"ton","Mg")*VLOOKUP(C335,'Guidance and Resources'!K$89:L$100,2,FALSE))+(CONVERT(F335,"kg","Mg")*VLOOKUP(C335,'Guidance and Resources'!K$89:L$100,2,FALSE))+(G335*VLOOKUP(C335,'Guidance and Resources'!K$89:L$100,2,FALSE)),"")</f>
        <v/>
      </c>
    </row>
    <row r="336" spans="1:8" ht="21" thickBot="1" x14ac:dyDescent="0.35">
      <c r="A336" s="115"/>
      <c r="B336" s="116"/>
      <c r="C336" s="114"/>
      <c r="D336" s="91"/>
      <c r="E336" s="179"/>
      <c r="F336" s="70"/>
      <c r="G336" s="178"/>
      <c r="H336" s="71" t="str">
        <f>IF(ISNUMBER(VLOOKUP(C336,'Guidance and Resources'!K$89:L$100,2,FALSE)),(CONVERT(D336,"lbm","Mg")*VLOOKUP(C336,'Guidance and Resources'!K$89:L$100,2,FALSE))+(CONVERT(E336,"ton","Mg")*VLOOKUP(C336,'Guidance and Resources'!K$89:L$100,2,FALSE))+(CONVERT(F336,"kg","Mg")*VLOOKUP(C336,'Guidance and Resources'!K$89:L$100,2,FALSE))+(G336*VLOOKUP(C336,'Guidance and Resources'!K$89:L$100,2,FALSE)),"")</f>
        <v/>
      </c>
    </row>
    <row r="337" spans="1:8" ht="21" thickBot="1" x14ac:dyDescent="0.35">
      <c r="A337" s="115"/>
      <c r="B337" s="116"/>
      <c r="C337" s="114"/>
      <c r="D337" s="91"/>
      <c r="E337" s="179"/>
      <c r="F337" s="70"/>
      <c r="G337" s="178"/>
      <c r="H337" s="71" t="str">
        <f>IF(ISNUMBER(VLOOKUP(C337,'Guidance and Resources'!K$89:L$100,2,FALSE)),(CONVERT(D337,"lbm","Mg")*VLOOKUP(C337,'Guidance and Resources'!K$89:L$100,2,FALSE))+(CONVERT(E337,"ton","Mg")*VLOOKUP(C337,'Guidance and Resources'!K$89:L$100,2,FALSE))+(CONVERT(F337,"kg","Mg")*VLOOKUP(C337,'Guidance and Resources'!K$89:L$100,2,FALSE))+(G337*VLOOKUP(C337,'Guidance and Resources'!K$89:L$100,2,FALSE)),"")</f>
        <v/>
      </c>
    </row>
    <row r="338" spans="1:8" ht="21" thickBot="1" x14ac:dyDescent="0.35">
      <c r="A338" s="115"/>
      <c r="B338" s="116"/>
      <c r="C338" s="114"/>
      <c r="D338" s="91"/>
      <c r="E338" s="179"/>
      <c r="F338" s="70"/>
      <c r="G338" s="178"/>
      <c r="H338" s="71" t="str">
        <f>IF(ISNUMBER(VLOOKUP(C338,'Guidance and Resources'!K$89:L$100,2,FALSE)),(CONVERT(D338,"lbm","Mg")*VLOOKUP(C338,'Guidance and Resources'!K$89:L$100,2,FALSE))+(CONVERT(E338,"ton","Mg")*VLOOKUP(C338,'Guidance and Resources'!K$89:L$100,2,FALSE))+(CONVERT(F338,"kg","Mg")*VLOOKUP(C338,'Guidance and Resources'!K$89:L$100,2,FALSE))+(G338*VLOOKUP(C338,'Guidance and Resources'!K$89:L$100,2,FALSE)),"")</f>
        <v/>
      </c>
    </row>
    <row r="339" spans="1:8" ht="24" thickBot="1" x14ac:dyDescent="0.35">
      <c r="C339" s="57" t="s">
        <v>765</v>
      </c>
      <c r="D339" s="117"/>
      <c r="E339" s="191"/>
      <c r="F339" s="118"/>
      <c r="G339" s="191"/>
      <c r="H339" s="119">
        <f>SUM(H$10:H$49,H$61:H$102,H$115:H$155,H$169:H$210,H$223:H$266,H$279:H$303,H319:H338)</f>
        <v>0</v>
      </c>
    </row>
    <row r="341" spans="1:8" x14ac:dyDescent="0.25">
      <c r="A341" s="205" t="s">
        <v>648</v>
      </c>
      <c r="B341" s="206"/>
      <c r="C341" s="206"/>
      <c r="D341" s="206"/>
      <c r="E341" s="206"/>
      <c r="F341" s="206"/>
      <c r="G341" s="206"/>
      <c r="H341" s="207"/>
    </row>
    <row r="342" spans="1:8" x14ac:dyDescent="0.25">
      <c r="A342" s="208"/>
      <c r="B342" s="209"/>
      <c r="C342" s="209"/>
      <c r="D342" s="209"/>
      <c r="E342" s="209"/>
      <c r="F342" s="209"/>
      <c r="G342" s="209"/>
      <c r="H342" s="210"/>
    </row>
    <row r="343" spans="1:8" x14ac:dyDescent="0.25">
      <c r="A343" s="208"/>
      <c r="B343" s="209"/>
      <c r="C343" s="209"/>
      <c r="D343" s="209"/>
      <c r="E343" s="209"/>
      <c r="F343" s="209"/>
      <c r="G343" s="209"/>
      <c r="H343" s="210"/>
    </row>
    <row r="344" spans="1:8" x14ac:dyDescent="0.25">
      <c r="A344" s="208"/>
      <c r="B344" s="209"/>
      <c r="C344" s="209"/>
      <c r="D344" s="209"/>
      <c r="E344" s="209"/>
      <c r="F344" s="209"/>
      <c r="G344" s="209"/>
      <c r="H344" s="210"/>
    </row>
    <row r="345" spans="1:8" x14ac:dyDescent="0.25">
      <c r="A345" s="208"/>
      <c r="B345" s="209"/>
      <c r="C345" s="209"/>
      <c r="D345" s="209"/>
      <c r="E345" s="209"/>
      <c r="F345" s="209"/>
      <c r="G345" s="209"/>
      <c r="H345" s="210"/>
    </row>
    <row r="346" spans="1:8" x14ac:dyDescent="0.25">
      <c r="A346" s="208"/>
      <c r="B346" s="209"/>
      <c r="C346" s="209"/>
      <c r="D346" s="209"/>
      <c r="E346" s="209"/>
      <c r="F346" s="209"/>
      <c r="G346" s="209"/>
      <c r="H346" s="210"/>
    </row>
    <row r="347" spans="1:8" ht="27" customHeight="1" x14ac:dyDescent="0.25">
      <c r="A347" s="211"/>
      <c r="B347" s="212"/>
      <c r="C347" s="212"/>
      <c r="D347" s="212"/>
      <c r="E347" s="212"/>
      <c r="F347" s="212"/>
      <c r="G347" s="212"/>
      <c r="H347" s="213"/>
    </row>
  </sheetData>
  <sheetProtection algorithmName="SHA-512" hashValue="USrwUYxAdxKmReXlnd2A+zDLODizOI8P63JYi6PKiAbk7jQZ+Ui+rEyEqh4A1IyX0llxc+QcvrnO4naqdkXILA==" saltValue="2cAMJowoa2bDXqFyCF+YGA==" spinCount="100000" sheet="1" objects="1" scenarios="1"/>
  <mergeCells count="32">
    <mergeCell ref="A168:H168"/>
    <mergeCell ref="A209:H209"/>
    <mergeCell ref="A156:H163"/>
    <mergeCell ref="A341:H347"/>
    <mergeCell ref="A268:H274"/>
    <mergeCell ref="A267:E267"/>
    <mergeCell ref="A177:H177"/>
    <mergeCell ref="A188:H188"/>
    <mergeCell ref="A211:H218"/>
    <mergeCell ref="A243:H243"/>
    <mergeCell ref="A239:H239"/>
    <mergeCell ref="A236:H236"/>
    <mergeCell ref="A202:H202"/>
    <mergeCell ref="A191:H191"/>
    <mergeCell ref="A250:H250"/>
    <mergeCell ref="A253:H253"/>
    <mergeCell ref="A308:H314"/>
    <mergeCell ref="A317:H317"/>
    <mergeCell ref="A248:H248"/>
    <mergeCell ref="A1:H1"/>
    <mergeCell ref="A2:C2"/>
    <mergeCell ref="D2:H2"/>
    <mergeCell ref="B4:C4"/>
    <mergeCell ref="B5:C5"/>
    <mergeCell ref="B6:C6"/>
    <mergeCell ref="A51:H57"/>
    <mergeCell ref="A104:H110"/>
    <mergeCell ref="D5:E6"/>
    <mergeCell ref="D4:E4"/>
    <mergeCell ref="A27:H27"/>
    <mergeCell ref="A46:H46"/>
    <mergeCell ref="A9:H9"/>
  </mergeCells>
  <conditionalFormatting sqref="D5:E6">
    <cfRule type="expression" dxfId="0" priority="1">
      <formula>AND($B$5=0,$B$6=0)</formula>
    </cfRule>
  </conditionalFormatting>
  <dataValidations count="2">
    <dataValidation type="list" allowBlank="1" showInputMessage="1" showErrorMessage="1" errorTitle="Allowed values" error="You must enter one of the twelve fluorinated GHG groups." promptTitle="F-GHG Group" prompt="Enter the fluorinated GHG group to which the compound belongs." sqref="C319:C338 IY319:IY338 SU319:SU338 ACQ319:ACQ338 AMM319:AMM338 AWI319:AWI338 BGE319:BGE338 BQA319:BQA338 BZW319:BZW338 CJS319:CJS338 CTO319:CTO338 DDK319:DDK338 DNG319:DNG338 DXC319:DXC338 EGY319:EGY338 EQU319:EQU338 FAQ319:FAQ338 FKM319:FKM338 FUI319:FUI338 GEE319:GEE338 GOA319:GOA338 GXW319:GXW338 HHS319:HHS338 HRO319:HRO338 IBK319:IBK338 ILG319:ILG338 IVC319:IVC338 JEY319:JEY338 JOU319:JOU338 JYQ319:JYQ338 KIM319:KIM338 KSI319:KSI338 LCE319:LCE338 LMA319:LMA338 LVW319:LVW338 MFS319:MFS338 MPO319:MPO338 MZK319:MZK338 NJG319:NJG338 NTC319:NTC338 OCY319:OCY338 OMU319:OMU338 OWQ319:OWQ338 PGM319:PGM338 PQI319:PQI338 QAE319:QAE338 QKA319:QKA338 QTW319:QTW338 RDS319:RDS338 RNO319:RNO338 RXK319:RXK338 SHG319:SHG338 SRC319:SRC338 TAY319:TAY338 TKU319:TKU338 TUQ319:TUQ338 UEM319:UEM338 UOI319:UOI338 UYE319:UYE338 VIA319:VIA338 VRW319:VRW338 WBS319:WBS338 WLO319:WLO338 WVK319:WVK338 C65855:C65874 IY65855:IY65874 SU65855:SU65874 ACQ65855:ACQ65874 AMM65855:AMM65874 AWI65855:AWI65874 BGE65855:BGE65874 BQA65855:BQA65874 BZW65855:BZW65874 CJS65855:CJS65874 CTO65855:CTO65874 DDK65855:DDK65874 DNG65855:DNG65874 DXC65855:DXC65874 EGY65855:EGY65874 EQU65855:EQU65874 FAQ65855:FAQ65874 FKM65855:FKM65874 FUI65855:FUI65874 GEE65855:GEE65874 GOA65855:GOA65874 GXW65855:GXW65874 HHS65855:HHS65874 HRO65855:HRO65874 IBK65855:IBK65874 ILG65855:ILG65874 IVC65855:IVC65874 JEY65855:JEY65874 JOU65855:JOU65874 JYQ65855:JYQ65874 KIM65855:KIM65874 KSI65855:KSI65874 LCE65855:LCE65874 LMA65855:LMA65874 LVW65855:LVW65874 MFS65855:MFS65874 MPO65855:MPO65874 MZK65855:MZK65874 NJG65855:NJG65874 NTC65855:NTC65874 OCY65855:OCY65874 OMU65855:OMU65874 OWQ65855:OWQ65874 PGM65855:PGM65874 PQI65855:PQI65874 QAE65855:QAE65874 QKA65855:QKA65874 QTW65855:QTW65874 RDS65855:RDS65874 RNO65855:RNO65874 RXK65855:RXK65874 SHG65855:SHG65874 SRC65855:SRC65874 TAY65855:TAY65874 TKU65855:TKU65874 TUQ65855:TUQ65874 UEM65855:UEM65874 UOI65855:UOI65874 UYE65855:UYE65874 VIA65855:VIA65874 VRW65855:VRW65874 WBS65855:WBS65874 WLO65855:WLO65874 WVK65855:WVK65874 C131391:C131410 IY131391:IY131410 SU131391:SU131410 ACQ131391:ACQ131410 AMM131391:AMM131410 AWI131391:AWI131410 BGE131391:BGE131410 BQA131391:BQA131410 BZW131391:BZW131410 CJS131391:CJS131410 CTO131391:CTO131410 DDK131391:DDK131410 DNG131391:DNG131410 DXC131391:DXC131410 EGY131391:EGY131410 EQU131391:EQU131410 FAQ131391:FAQ131410 FKM131391:FKM131410 FUI131391:FUI131410 GEE131391:GEE131410 GOA131391:GOA131410 GXW131391:GXW131410 HHS131391:HHS131410 HRO131391:HRO131410 IBK131391:IBK131410 ILG131391:ILG131410 IVC131391:IVC131410 JEY131391:JEY131410 JOU131391:JOU131410 JYQ131391:JYQ131410 KIM131391:KIM131410 KSI131391:KSI131410 LCE131391:LCE131410 LMA131391:LMA131410 LVW131391:LVW131410 MFS131391:MFS131410 MPO131391:MPO131410 MZK131391:MZK131410 NJG131391:NJG131410 NTC131391:NTC131410 OCY131391:OCY131410 OMU131391:OMU131410 OWQ131391:OWQ131410 PGM131391:PGM131410 PQI131391:PQI131410 QAE131391:QAE131410 QKA131391:QKA131410 QTW131391:QTW131410 RDS131391:RDS131410 RNO131391:RNO131410 RXK131391:RXK131410 SHG131391:SHG131410 SRC131391:SRC131410 TAY131391:TAY131410 TKU131391:TKU131410 TUQ131391:TUQ131410 UEM131391:UEM131410 UOI131391:UOI131410 UYE131391:UYE131410 VIA131391:VIA131410 VRW131391:VRW131410 WBS131391:WBS131410 WLO131391:WLO131410 WVK131391:WVK131410 C196927:C196946 IY196927:IY196946 SU196927:SU196946 ACQ196927:ACQ196946 AMM196927:AMM196946 AWI196927:AWI196946 BGE196927:BGE196946 BQA196927:BQA196946 BZW196927:BZW196946 CJS196927:CJS196946 CTO196927:CTO196946 DDK196927:DDK196946 DNG196927:DNG196946 DXC196927:DXC196946 EGY196927:EGY196946 EQU196927:EQU196946 FAQ196927:FAQ196946 FKM196927:FKM196946 FUI196927:FUI196946 GEE196927:GEE196946 GOA196927:GOA196946 GXW196927:GXW196946 HHS196927:HHS196946 HRO196927:HRO196946 IBK196927:IBK196946 ILG196927:ILG196946 IVC196927:IVC196946 JEY196927:JEY196946 JOU196927:JOU196946 JYQ196927:JYQ196946 KIM196927:KIM196946 KSI196927:KSI196946 LCE196927:LCE196946 LMA196927:LMA196946 LVW196927:LVW196946 MFS196927:MFS196946 MPO196927:MPO196946 MZK196927:MZK196946 NJG196927:NJG196946 NTC196927:NTC196946 OCY196927:OCY196946 OMU196927:OMU196946 OWQ196927:OWQ196946 PGM196927:PGM196946 PQI196927:PQI196946 QAE196927:QAE196946 QKA196927:QKA196946 QTW196927:QTW196946 RDS196927:RDS196946 RNO196927:RNO196946 RXK196927:RXK196946 SHG196927:SHG196946 SRC196927:SRC196946 TAY196927:TAY196946 TKU196927:TKU196946 TUQ196927:TUQ196946 UEM196927:UEM196946 UOI196927:UOI196946 UYE196927:UYE196946 VIA196927:VIA196946 VRW196927:VRW196946 WBS196927:WBS196946 WLO196927:WLO196946 WVK196927:WVK196946 C262463:C262482 IY262463:IY262482 SU262463:SU262482 ACQ262463:ACQ262482 AMM262463:AMM262482 AWI262463:AWI262482 BGE262463:BGE262482 BQA262463:BQA262482 BZW262463:BZW262482 CJS262463:CJS262482 CTO262463:CTO262482 DDK262463:DDK262482 DNG262463:DNG262482 DXC262463:DXC262482 EGY262463:EGY262482 EQU262463:EQU262482 FAQ262463:FAQ262482 FKM262463:FKM262482 FUI262463:FUI262482 GEE262463:GEE262482 GOA262463:GOA262482 GXW262463:GXW262482 HHS262463:HHS262482 HRO262463:HRO262482 IBK262463:IBK262482 ILG262463:ILG262482 IVC262463:IVC262482 JEY262463:JEY262482 JOU262463:JOU262482 JYQ262463:JYQ262482 KIM262463:KIM262482 KSI262463:KSI262482 LCE262463:LCE262482 LMA262463:LMA262482 LVW262463:LVW262482 MFS262463:MFS262482 MPO262463:MPO262482 MZK262463:MZK262482 NJG262463:NJG262482 NTC262463:NTC262482 OCY262463:OCY262482 OMU262463:OMU262482 OWQ262463:OWQ262482 PGM262463:PGM262482 PQI262463:PQI262482 QAE262463:QAE262482 QKA262463:QKA262482 QTW262463:QTW262482 RDS262463:RDS262482 RNO262463:RNO262482 RXK262463:RXK262482 SHG262463:SHG262482 SRC262463:SRC262482 TAY262463:TAY262482 TKU262463:TKU262482 TUQ262463:TUQ262482 UEM262463:UEM262482 UOI262463:UOI262482 UYE262463:UYE262482 VIA262463:VIA262482 VRW262463:VRW262482 WBS262463:WBS262482 WLO262463:WLO262482 WVK262463:WVK262482 C327999:C328018 IY327999:IY328018 SU327999:SU328018 ACQ327999:ACQ328018 AMM327999:AMM328018 AWI327999:AWI328018 BGE327999:BGE328018 BQA327999:BQA328018 BZW327999:BZW328018 CJS327999:CJS328018 CTO327999:CTO328018 DDK327999:DDK328018 DNG327999:DNG328018 DXC327999:DXC328018 EGY327999:EGY328018 EQU327999:EQU328018 FAQ327999:FAQ328018 FKM327999:FKM328018 FUI327999:FUI328018 GEE327999:GEE328018 GOA327999:GOA328018 GXW327999:GXW328018 HHS327999:HHS328018 HRO327999:HRO328018 IBK327999:IBK328018 ILG327999:ILG328018 IVC327999:IVC328018 JEY327999:JEY328018 JOU327999:JOU328018 JYQ327999:JYQ328018 KIM327999:KIM328018 KSI327999:KSI328018 LCE327999:LCE328018 LMA327999:LMA328018 LVW327999:LVW328018 MFS327999:MFS328018 MPO327999:MPO328018 MZK327999:MZK328018 NJG327999:NJG328018 NTC327999:NTC328018 OCY327999:OCY328018 OMU327999:OMU328018 OWQ327999:OWQ328018 PGM327999:PGM328018 PQI327999:PQI328018 QAE327999:QAE328018 QKA327999:QKA328018 QTW327999:QTW328018 RDS327999:RDS328018 RNO327999:RNO328018 RXK327999:RXK328018 SHG327999:SHG328018 SRC327999:SRC328018 TAY327999:TAY328018 TKU327999:TKU328018 TUQ327999:TUQ328018 UEM327999:UEM328018 UOI327999:UOI328018 UYE327999:UYE328018 VIA327999:VIA328018 VRW327999:VRW328018 WBS327999:WBS328018 WLO327999:WLO328018 WVK327999:WVK328018 C393535:C393554 IY393535:IY393554 SU393535:SU393554 ACQ393535:ACQ393554 AMM393535:AMM393554 AWI393535:AWI393554 BGE393535:BGE393554 BQA393535:BQA393554 BZW393535:BZW393554 CJS393535:CJS393554 CTO393535:CTO393554 DDK393535:DDK393554 DNG393535:DNG393554 DXC393535:DXC393554 EGY393535:EGY393554 EQU393535:EQU393554 FAQ393535:FAQ393554 FKM393535:FKM393554 FUI393535:FUI393554 GEE393535:GEE393554 GOA393535:GOA393554 GXW393535:GXW393554 HHS393535:HHS393554 HRO393535:HRO393554 IBK393535:IBK393554 ILG393535:ILG393554 IVC393535:IVC393554 JEY393535:JEY393554 JOU393535:JOU393554 JYQ393535:JYQ393554 KIM393535:KIM393554 KSI393535:KSI393554 LCE393535:LCE393554 LMA393535:LMA393554 LVW393535:LVW393554 MFS393535:MFS393554 MPO393535:MPO393554 MZK393535:MZK393554 NJG393535:NJG393554 NTC393535:NTC393554 OCY393535:OCY393554 OMU393535:OMU393554 OWQ393535:OWQ393554 PGM393535:PGM393554 PQI393535:PQI393554 QAE393535:QAE393554 QKA393535:QKA393554 QTW393535:QTW393554 RDS393535:RDS393554 RNO393535:RNO393554 RXK393535:RXK393554 SHG393535:SHG393554 SRC393535:SRC393554 TAY393535:TAY393554 TKU393535:TKU393554 TUQ393535:TUQ393554 UEM393535:UEM393554 UOI393535:UOI393554 UYE393535:UYE393554 VIA393535:VIA393554 VRW393535:VRW393554 WBS393535:WBS393554 WLO393535:WLO393554 WVK393535:WVK393554 C459071:C459090 IY459071:IY459090 SU459071:SU459090 ACQ459071:ACQ459090 AMM459071:AMM459090 AWI459071:AWI459090 BGE459071:BGE459090 BQA459071:BQA459090 BZW459071:BZW459090 CJS459071:CJS459090 CTO459071:CTO459090 DDK459071:DDK459090 DNG459071:DNG459090 DXC459071:DXC459090 EGY459071:EGY459090 EQU459071:EQU459090 FAQ459071:FAQ459090 FKM459071:FKM459090 FUI459071:FUI459090 GEE459071:GEE459090 GOA459071:GOA459090 GXW459071:GXW459090 HHS459071:HHS459090 HRO459071:HRO459090 IBK459071:IBK459090 ILG459071:ILG459090 IVC459071:IVC459090 JEY459071:JEY459090 JOU459071:JOU459090 JYQ459071:JYQ459090 KIM459071:KIM459090 KSI459071:KSI459090 LCE459071:LCE459090 LMA459071:LMA459090 LVW459071:LVW459090 MFS459071:MFS459090 MPO459071:MPO459090 MZK459071:MZK459090 NJG459071:NJG459090 NTC459071:NTC459090 OCY459071:OCY459090 OMU459071:OMU459090 OWQ459071:OWQ459090 PGM459071:PGM459090 PQI459071:PQI459090 QAE459071:QAE459090 QKA459071:QKA459090 QTW459071:QTW459090 RDS459071:RDS459090 RNO459071:RNO459090 RXK459071:RXK459090 SHG459071:SHG459090 SRC459071:SRC459090 TAY459071:TAY459090 TKU459071:TKU459090 TUQ459071:TUQ459090 UEM459071:UEM459090 UOI459071:UOI459090 UYE459071:UYE459090 VIA459071:VIA459090 VRW459071:VRW459090 WBS459071:WBS459090 WLO459071:WLO459090 WVK459071:WVK459090 C524607:C524626 IY524607:IY524626 SU524607:SU524626 ACQ524607:ACQ524626 AMM524607:AMM524626 AWI524607:AWI524626 BGE524607:BGE524626 BQA524607:BQA524626 BZW524607:BZW524626 CJS524607:CJS524626 CTO524607:CTO524626 DDK524607:DDK524626 DNG524607:DNG524626 DXC524607:DXC524626 EGY524607:EGY524626 EQU524607:EQU524626 FAQ524607:FAQ524626 FKM524607:FKM524626 FUI524607:FUI524626 GEE524607:GEE524626 GOA524607:GOA524626 GXW524607:GXW524626 HHS524607:HHS524626 HRO524607:HRO524626 IBK524607:IBK524626 ILG524607:ILG524626 IVC524607:IVC524626 JEY524607:JEY524626 JOU524607:JOU524626 JYQ524607:JYQ524626 KIM524607:KIM524626 KSI524607:KSI524626 LCE524607:LCE524626 LMA524607:LMA524626 LVW524607:LVW524626 MFS524607:MFS524626 MPO524607:MPO524626 MZK524607:MZK524626 NJG524607:NJG524626 NTC524607:NTC524626 OCY524607:OCY524626 OMU524607:OMU524626 OWQ524607:OWQ524626 PGM524607:PGM524626 PQI524607:PQI524626 QAE524607:QAE524626 QKA524607:QKA524626 QTW524607:QTW524626 RDS524607:RDS524626 RNO524607:RNO524626 RXK524607:RXK524626 SHG524607:SHG524626 SRC524607:SRC524626 TAY524607:TAY524626 TKU524607:TKU524626 TUQ524607:TUQ524626 UEM524607:UEM524626 UOI524607:UOI524626 UYE524607:UYE524626 VIA524607:VIA524626 VRW524607:VRW524626 WBS524607:WBS524626 WLO524607:WLO524626 WVK524607:WVK524626 C590143:C590162 IY590143:IY590162 SU590143:SU590162 ACQ590143:ACQ590162 AMM590143:AMM590162 AWI590143:AWI590162 BGE590143:BGE590162 BQA590143:BQA590162 BZW590143:BZW590162 CJS590143:CJS590162 CTO590143:CTO590162 DDK590143:DDK590162 DNG590143:DNG590162 DXC590143:DXC590162 EGY590143:EGY590162 EQU590143:EQU590162 FAQ590143:FAQ590162 FKM590143:FKM590162 FUI590143:FUI590162 GEE590143:GEE590162 GOA590143:GOA590162 GXW590143:GXW590162 HHS590143:HHS590162 HRO590143:HRO590162 IBK590143:IBK590162 ILG590143:ILG590162 IVC590143:IVC590162 JEY590143:JEY590162 JOU590143:JOU590162 JYQ590143:JYQ590162 KIM590143:KIM590162 KSI590143:KSI590162 LCE590143:LCE590162 LMA590143:LMA590162 LVW590143:LVW590162 MFS590143:MFS590162 MPO590143:MPO590162 MZK590143:MZK590162 NJG590143:NJG590162 NTC590143:NTC590162 OCY590143:OCY590162 OMU590143:OMU590162 OWQ590143:OWQ590162 PGM590143:PGM590162 PQI590143:PQI590162 QAE590143:QAE590162 QKA590143:QKA590162 QTW590143:QTW590162 RDS590143:RDS590162 RNO590143:RNO590162 RXK590143:RXK590162 SHG590143:SHG590162 SRC590143:SRC590162 TAY590143:TAY590162 TKU590143:TKU590162 TUQ590143:TUQ590162 UEM590143:UEM590162 UOI590143:UOI590162 UYE590143:UYE590162 VIA590143:VIA590162 VRW590143:VRW590162 WBS590143:WBS590162 WLO590143:WLO590162 WVK590143:WVK590162 C655679:C655698 IY655679:IY655698 SU655679:SU655698 ACQ655679:ACQ655698 AMM655679:AMM655698 AWI655679:AWI655698 BGE655679:BGE655698 BQA655679:BQA655698 BZW655679:BZW655698 CJS655679:CJS655698 CTO655679:CTO655698 DDK655679:DDK655698 DNG655679:DNG655698 DXC655679:DXC655698 EGY655679:EGY655698 EQU655679:EQU655698 FAQ655679:FAQ655698 FKM655679:FKM655698 FUI655679:FUI655698 GEE655679:GEE655698 GOA655679:GOA655698 GXW655679:GXW655698 HHS655679:HHS655698 HRO655679:HRO655698 IBK655679:IBK655698 ILG655679:ILG655698 IVC655679:IVC655698 JEY655679:JEY655698 JOU655679:JOU655698 JYQ655679:JYQ655698 KIM655679:KIM655698 KSI655679:KSI655698 LCE655679:LCE655698 LMA655679:LMA655698 LVW655679:LVW655698 MFS655679:MFS655698 MPO655679:MPO655698 MZK655679:MZK655698 NJG655679:NJG655698 NTC655679:NTC655698 OCY655679:OCY655698 OMU655679:OMU655698 OWQ655679:OWQ655698 PGM655679:PGM655698 PQI655679:PQI655698 QAE655679:QAE655698 QKA655679:QKA655698 QTW655679:QTW655698 RDS655679:RDS655698 RNO655679:RNO655698 RXK655679:RXK655698 SHG655679:SHG655698 SRC655679:SRC655698 TAY655679:TAY655698 TKU655679:TKU655698 TUQ655679:TUQ655698 UEM655679:UEM655698 UOI655679:UOI655698 UYE655679:UYE655698 VIA655679:VIA655698 VRW655679:VRW655698 WBS655679:WBS655698 WLO655679:WLO655698 WVK655679:WVK655698 C721215:C721234 IY721215:IY721234 SU721215:SU721234 ACQ721215:ACQ721234 AMM721215:AMM721234 AWI721215:AWI721234 BGE721215:BGE721234 BQA721215:BQA721234 BZW721215:BZW721234 CJS721215:CJS721234 CTO721215:CTO721234 DDK721215:DDK721234 DNG721215:DNG721234 DXC721215:DXC721234 EGY721215:EGY721234 EQU721215:EQU721234 FAQ721215:FAQ721234 FKM721215:FKM721234 FUI721215:FUI721234 GEE721215:GEE721234 GOA721215:GOA721234 GXW721215:GXW721234 HHS721215:HHS721234 HRO721215:HRO721234 IBK721215:IBK721234 ILG721215:ILG721234 IVC721215:IVC721234 JEY721215:JEY721234 JOU721215:JOU721234 JYQ721215:JYQ721234 KIM721215:KIM721234 KSI721215:KSI721234 LCE721215:LCE721234 LMA721215:LMA721234 LVW721215:LVW721234 MFS721215:MFS721234 MPO721215:MPO721234 MZK721215:MZK721234 NJG721215:NJG721234 NTC721215:NTC721234 OCY721215:OCY721234 OMU721215:OMU721234 OWQ721215:OWQ721234 PGM721215:PGM721234 PQI721215:PQI721234 QAE721215:QAE721234 QKA721215:QKA721234 QTW721215:QTW721234 RDS721215:RDS721234 RNO721215:RNO721234 RXK721215:RXK721234 SHG721215:SHG721234 SRC721215:SRC721234 TAY721215:TAY721234 TKU721215:TKU721234 TUQ721215:TUQ721234 UEM721215:UEM721234 UOI721215:UOI721234 UYE721215:UYE721234 VIA721215:VIA721234 VRW721215:VRW721234 WBS721215:WBS721234 WLO721215:WLO721234 WVK721215:WVK721234 C786751:C786770 IY786751:IY786770 SU786751:SU786770 ACQ786751:ACQ786770 AMM786751:AMM786770 AWI786751:AWI786770 BGE786751:BGE786770 BQA786751:BQA786770 BZW786751:BZW786770 CJS786751:CJS786770 CTO786751:CTO786770 DDK786751:DDK786770 DNG786751:DNG786770 DXC786751:DXC786770 EGY786751:EGY786770 EQU786751:EQU786770 FAQ786751:FAQ786770 FKM786751:FKM786770 FUI786751:FUI786770 GEE786751:GEE786770 GOA786751:GOA786770 GXW786751:GXW786770 HHS786751:HHS786770 HRO786751:HRO786770 IBK786751:IBK786770 ILG786751:ILG786770 IVC786751:IVC786770 JEY786751:JEY786770 JOU786751:JOU786770 JYQ786751:JYQ786770 KIM786751:KIM786770 KSI786751:KSI786770 LCE786751:LCE786770 LMA786751:LMA786770 LVW786751:LVW786770 MFS786751:MFS786770 MPO786751:MPO786770 MZK786751:MZK786770 NJG786751:NJG786770 NTC786751:NTC786770 OCY786751:OCY786770 OMU786751:OMU786770 OWQ786751:OWQ786770 PGM786751:PGM786770 PQI786751:PQI786770 QAE786751:QAE786770 QKA786751:QKA786770 QTW786751:QTW786770 RDS786751:RDS786770 RNO786751:RNO786770 RXK786751:RXK786770 SHG786751:SHG786770 SRC786751:SRC786770 TAY786751:TAY786770 TKU786751:TKU786770 TUQ786751:TUQ786770 UEM786751:UEM786770 UOI786751:UOI786770 UYE786751:UYE786770 VIA786751:VIA786770 VRW786751:VRW786770 WBS786751:WBS786770 WLO786751:WLO786770 WVK786751:WVK786770 C852287:C852306 IY852287:IY852306 SU852287:SU852306 ACQ852287:ACQ852306 AMM852287:AMM852306 AWI852287:AWI852306 BGE852287:BGE852306 BQA852287:BQA852306 BZW852287:BZW852306 CJS852287:CJS852306 CTO852287:CTO852306 DDK852287:DDK852306 DNG852287:DNG852306 DXC852287:DXC852306 EGY852287:EGY852306 EQU852287:EQU852306 FAQ852287:FAQ852306 FKM852287:FKM852306 FUI852287:FUI852306 GEE852287:GEE852306 GOA852287:GOA852306 GXW852287:GXW852306 HHS852287:HHS852306 HRO852287:HRO852306 IBK852287:IBK852306 ILG852287:ILG852306 IVC852287:IVC852306 JEY852287:JEY852306 JOU852287:JOU852306 JYQ852287:JYQ852306 KIM852287:KIM852306 KSI852287:KSI852306 LCE852287:LCE852306 LMA852287:LMA852306 LVW852287:LVW852306 MFS852287:MFS852306 MPO852287:MPO852306 MZK852287:MZK852306 NJG852287:NJG852306 NTC852287:NTC852306 OCY852287:OCY852306 OMU852287:OMU852306 OWQ852287:OWQ852306 PGM852287:PGM852306 PQI852287:PQI852306 QAE852287:QAE852306 QKA852287:QKA852306 QTW852287:QTW852306 RDS852287:RDS852306 RNO852287:RNO852306 RXK852287:RXK852306 SHG852287:SHG852306 SRC852287:SRC852306 TAY852287:TAY852306 TKU852287:TKU852306 TUQ852287:TUQ852306 UEM852287:UEM852306 UOI852287:UOI852306 UYE852287:UYE852306 VIA852287:VIA852306 VRW852287:VRW852306 WBS852287:WBS852306 WLO852287:WLO852306 WVK852287:WVK852306 C917823:C917842 IY917823:IY917842 SU917823:SU917842 ACQ917823:ACQ917842 AMM917823:AMM917842 AWI917823:AWI917842 BGE917823:BGE917842 BQA917823:BQA917842 BZW917823:BZW917842 CJS917823:CJS917842 CTO917823:CTO917842 DDK917823:DDK917842 DNG917823:DNG917842 DXC917823:DXC917842 EGY917823:EGY917842 EQU917823:EQU917842 FAQ917823:FAQ917842 FKM917823:FKM917842 FUI917823:FUI917842 GEE917823:GEE917842 GOA917823:GOA917842 GXW917823:GXW917842 HHS917823:HHS917842 HRO917823:HRO917842 IBK917823:IBK917842 ILG917823:ILG917842 IVC917823:IVC917842 JEY917823:JEY917842 JOU917823:JOU917842 JYQ917823:JYQ917842 KIM917823:KIM917842 KSI917823:KSI917842 LCE917823:LCE917842 LMA917823:LMA917842 LVW917823:LVW917842 MFS917823:MFS917842 MPO917823:MPO917842 MZK917823:MZK917842 NJG917823:NJG917842 NTC917823:NTC917842 OCY917823:OCY917842 OMU917823:OMU917842 OWQ917823:OWQ917842 PGM917823:PGM917842 PQI917823:PQI917842 QAE917823:QAE917842 QKA917823:QKA917842 QTW917823:QTW917842 RDS917823:RDS917842 RNO917823:RNO917842 RXK917823:RXK917842 SHG917823:SHG917842 SRC917823:SRC917842 TAY917823:TAY917842 TKU917823:TKU917842 TUQ917823:TUQ917842 UEM917823:UEM917842 UOI917823:UOI917842 UYE917823:UYE917842 VIA917823:VIA917842 VRW917823:VRW917842 WBS917823:WBS917842 WLO917823:WLO917842 WVK917823:WVK917842 C983359:C983378 IY983359:IY983378 SU983359:SU983378 ACQ983359:ACQ983378 AMM983359:AMM983378 AWI983359:AWI983378 BGE983359:BGE983378 BQA983359:BQA983378 BZW983359:BZW983378 CJS983359:CJS983378 CTO983359:CTO983378 DDK983359:DDK983378 DNG983359:DNG983378 DXC983359:DXC983378 EGY983359:EGY983378 EQU983359:EQU983378 FAQ983359:FAQ983378 FKM983359:FKM983378 FUI983359:FUI983378 GEE983359:GEE983378 GOA983359:GOA983378 GXW983359:GXW983378 HHS983359:HHS983378 HRO983359:HRO983378 IBK983359:IBK983378 ILG983359:ILG983378 IVC983359:IVC983378 JEY983359:JEY983378 JOU983359:JOU983378 JYQ983359:JYQ983378 KIM983359:KIM983378 KSI983359:KSI983378 LCE983359:LCE983378 LMA983359:LMA983378 LVW983359:LVW983378 MFS983359:MFS983378 MPO983359:MPO983378 MZK983359:MZK983378 NJG983359:NJG983378 NTC983359:NTC983378 OCY983359:OCY983378 OMU983359:OMU983378 OWQ983359:OWQ983378 PGM983359:PGM983378 PQI983359:PQI983378 QAE983359:QAE983378 QKA983359:QKA983378 QTW983359:QTW983378 RDS983359:RDS983378 RNO983359:RNO983378 RXK983359:RXK983378 SHG983359:SHG983378 SRC983359:SRC983378 TAY983359:TAY983378 TKU983359:TKU983378 TUQ983359:TUQ983378 UEM983359:UEM983378 UOI983359:UOI983378 UYE983359:UYE983378 VIA983359:VIA983378 VRW983359:VRW983378 WBS983359:WBS983378 WLO983359:WLO983378 WVK983359:WVK983378">
      <formula1>FGHGGroup</formula1>
    </dataValidation>
    <dataValidation type="list" operator="greaterThan" allowBlank="1" showInputMessage="1" showErrorMessage="1" sqref="B5:C5">
      <formula1>"2010,2011,2012,2013,2014,2015,2016,2017,2018,2019,2020,2021,2022,2023,2024,2025,2026,2027,2028,2029,2030"</formula1>
    </dataValidation>
  </dataValidations>
  <hyperlinks>
    <hyperlink ref="C32" location="'Guidance and Resources'!F28" display="See Blend Composition Table"/>
    <hyperlink ref="C33" location="'Guidance and Resources'!F28" display="See Blend Composition Table"/>
    <hyperlink ref="C34" location="'Guidance and Resources'!F28" display="See Blend Composition Table"/>
    <hyperlink ref="C35" location="'Guidance and Resources'!F28" display="See Blend Composition Table"/>
    <hyperlink ref="C36" location="'Guidance and Resources'!F28" display="See Blend Composition Table"/>
    <hyperlink ref="C37" location="'Guidance and Resources'!F28" display="See Blend Composition Table"/>
    <hyperlink ref="C38" location="'Guidance and Resources'!F28" display="See Blend Composition Table"/>
    <hyperlink ref="C39" location="'Guidance and Resources'!F28" display="See Blend Composition Table"/>
    <hyperlink ref="C40" location="'Guidance and Resources'!F28" display="See Blend Composition Table"/>
    <hyperlink ref="C41" location="'Guidance and Resources'!F28" display="See Blend Composition Table"/>
    <hyperlink ref="C42" location="'Guidance and Resources'!F28" display="See Blend Composition Table"/>
    <hyperlink ref="C43" location="'Guidance and Resources'!F28" display="See Blend Composition Table"/>
    <hyperlink ref="C44" location="'Guidance and Resources'!F28" display="See Blend Composition Table"/>
    <hyperlink ref="C45" location="'Guidance and Resources'!F28" display="See Blend Composition Table"/>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1"/>
  <sheetViews>
    <sheetView showGridLines="0" zoomScale="90" zoomScaleNormal="90" workbookViewId="0">
      <selection activeCell="G3" sqref="G3"/>
    </sheetView>
  </sheetViews>
  <sheetFormatPr defaultRowHeight="15" x14ac:dyDescent="0.25"/>
  <cols>
    <col min="1" max="1" width="43.140625" style="3" customWidth="1"/>
    <col min="2" max="2" width="25.28515625" style="3" customWidth="1"/>
    <col min="3" max="3" width="31" style="3" bestFit="1" customWidth="1"/>
    <col min="4" max="4" width="17.42578125" style="3" customWidth="1"/>
    <col min="5" max="5" width="3.42578125" style="3" customWidth="1"/>
    <col min="6" max="6" width="44.85546875" style="3" customWidth="1"/>
    <col min="7" max="7" width="24.42578125" style="3" customWidth="1"/>
    <col min="8" max="8" width="31.5703125" style="3" customWidth="1"/>
    <col min="9" max="9" width="18.5703125" style="3" customWidth="1"/>
    <col min="10" max="10" width="4.7109375" style="3" customWidth="1"/>
    <col min="11" max="11" width="50.7109375" style="3" customWidth="1"/>
    <col min="12" max="12" width="19.42578125" style="3" customWidth="1"/>
    <col min="13" max="13" width="28.85546875" style="3" customWidth="1"/>
    <col min="14" max="14" width="19.5703125" style="3" customWidth="1"/>
    <col min="15" max="16" width="9.140625" style="3"/>
    <col min="17" max="17" width="11" style="3" customWidth="1"/>
    <col min="18" max="21" width="9.140625" style="3"/>
    <col min="22" max="22" width="10.28515625" style="3" customWidth="1"/>
    <col min="23" max="23" width="9.85546875" style="3" customWidth="1"/>
    <col min="24" max="26" width="9.140625" style="3"/>
    <col min="27" max="27" width="11" style="3" customWidth="1"/>
    <col min="28" max="256" width="9.140625" style="3"/>
    <col min="257" max="257" width="43.140625" style="3" customWidth="1"/>
    <col min="258" max="258" width="25.28515625" style="3" customWidth="1"/>
    <col min="259" max="259" width="31" style="3" bestFit="1" customWidth="1"/>
    <col min="260" max="260" width="17.42578125" style="3" customWidth="1"/>
    <col min="261" max="261" width="3.42578125" style="3" customWidth="1"/>
    <col min="262" max="262" width="44.85546875" style="3" customWidth="1"/>
    <col min="263" max="263" width="24.42578125" style="3" customWidth="1"/>
    <col min="264" max="264" width="31.5703125" style="3" customWidth="1"/>
    <col min="265" max="265" width="18.5703125" style="3" customWidth="1"/>
    <col min="266" max="266" width="4.7109375" style="3" customWidth="1"/>
    <col min="267" max="267" width="50.7109375" style="3" customWidth="1"/>
    <col min="268" max="268" width="19.42578125" style="3" customWidth="1"/>
    <col min="269" max="269" width="28.85546875" style="3" customWidth="1"/>
    <col min="270" max="270" width="19.5703125" style="3" customWidth="1"/>
    <col min="271" max="272" width="9.140625" style="3"/>
    <col min="273" max="273" width="11" style="3" customWidth="1"/>
    <col min="274" max="277" width="9.140625" style="3"/>
    <col min="278" max="278" width="10.28515625" style="3" customWidth="1"/>
    <col min="279" max="279" width="9.85546875" style="3" customWidth="1"/>
    <col min="280" max="282" width="9.140625" style="3"/>
    <col min="283" max="283" width="11" style="3" customWidth="1"/>
    <col min="284" max="512" width="9.140625" style="3"/>
    <col min="513" max="513" width="43.140625" style="3" customWidth="1"/>
    <col min="514" max="514" width="25.28515625" style="3" customWidth="1"/>
    <col min="515" max="515" width="31" style="3" bestFit="1" customWidth="1"/>
    <col min="516" max="516" width="17.42578125" style="3" customWidth="1"/>
    <col min="517" max="517" width="3.42578125" style="3" customWidth="1"/>
    <col min="518" max="518" width="44.85546875" style="3" customWidth="1"/>
    <col min="519" max="519" width="24.42578125" style="3" customWidth="1"/>
    <col min="520" max="520" width="31.5703125" style="3" customWidth="1"/>
    <col min="521" max="521" width="18.5703125" style="3" customWidth="1"/>
    <col min="522" max="522" width="4.7109375" style="3" customWidth="1"/>
    <col min="523" max="523" width="50.7109375" style="3" customWidth="1"/>
    <col min="524" max="524" width="19.42578125" style="3" customWidth="1"/>
    <col min="525" max="525" width="28.85546875" style="3" customWidth="1"/>
    <col min="526" max="526" width="19.5703125" style="3" customWidth="1"/>
    <col min="527" max="528" width="9.140625" style="3"/>
    <col min="529" max="529" width="11" style="3" customWidth="1"/>
    <col min="530" max="533" width="9.140625" style="3"/>
    <col min="534" max="534" width="10.28515625" style="3" customWidth="1"/>
    <col min="535" max="535" width="9.85546875" style="3" customWidth="1"/>
    <col min="536" max="538" width="9.140625" style="3"/>
    <col min="539" max="539" width="11" style="3" customWidth="1"/>
    <col min="540" max="768" width="9.140625" style="3"/>
    <col min="769" max="769" width="43.140625" style="3" customWidth="1"/>
    <col min="770" max="770" width="25.28515625" style="3" customWidth="1"/>
    <col min="771" max="771" width="31" style="3" bestFit="1" customWidth="1"/>
    <col min="772" max="772" width="17.42578125" style="3" customWidth="1"/>
    <col min="773" max="773" width="3.42578125" style="3" customWidth="1"/>
    <col min="774" max="774" width="44.85546875" style="3" customWidth="1"/>
    <col min="775" max="775" width="24.42578125" style="3" customWidth="1"/>
    <col min="776" max="776" width="31.5703125" style="3" customWidth="1"/>
    <col min="777" max="777" width="18.5703125" style="3" customWidth="1"/>
    <col min="778" max="778" width="4.7109375" style="3" customWidth="1"/>
    <col min="779" max="779" width="50.7109375" style="3" customWidth="1"/>
    <col min="780" max="780" width="19.42578125" style="3" customWidth="1"/>
    <col min="781" max="781" width="28.85546875" style="3" customWidth="1"/>
    <col min="782" max="782" width="19.5703125" style="3" customWidth="1"/>
    <col min="783" max="784" width="9.140625" style="3"/>
    <col min="785" max="785" width="11" style="3" customWidth="1"/>
    <col min="786" max="789" width="9.140625" style="3"/>
    <col min="790" max="790" width="10.28515625" style="3" customWidth="1"/>
    <col min="791" max="791" width="9.85546875" style="3" customWidth="1"/>
    <col min="792" max="794" width="9.140625" style="3"/>
    <col min="795" max="795" width="11" style="3" customWidth="1"/>
    <col min="796" max="1024" width="9.140625" style="3"/>
    <col min="1025" max="1025" width="43.140625" style="3" customWidth="1"/>
    <col min="1026" max="1026" width="25.28515625" style="3" customWidth="1"/>
    <col min="1027" max="1027" width="31" style="3" bestFit="1" customWidth="1"/>
    <col min="1028" max="1028" width="17.42578125" style="3" customWidth="1"/>
    <col min="1029" max="1029" width="3.42578125" style="3" customWidth="1"/>
    <col min="1030" max="1030" width="44.85546875" style="3" customWidth="1"/>
    <col min="1031" max="1031" width="24.42578125" style="3" customWidth="1"/>
    <col min="1032" max="1032" width="31.5703125" style="3" customWidth="1"/>
    <col min="1033" max="1033" width="18.5703125" style="3" customWidth="1"/>
    <col min="1034" max="1034" width="4.7109375" style="3" customWidth="1"/>
    <col min="1035" max="1035" width="50.7109375" style="3" customWidth="1"/>
    <col min="1036" max="1036" width="19.42578125" style="3" customWidth="1"/>
    <col min="1037" max="1037" width="28.85546875" style="3" customWidth="1"/>
    <col min="1038" max="1038" width="19.5703125" style="3" customWidth="1"/>
    <col min="1039" max="1040" width="9.140625" style="3"/>
    <col min="1041" max="1041" width="11" style="3" customWidth="1"/>
    <col min="1042" max="1045" width="9.140625" style="3"/>
    <col min="1046" max="1046" width="10.28515625" style="3" customWidth="1"/>
    <col min="1047" max="1047" width="9.85546875" style="3" customWidth="1"/>
    <col min="1048" max="1050" width="9.140625" style="3"/>
    <col min="1051" max="1051" width="11" style="3" customWidth="1"/>
    <col min="1052" max="1280" width="9.140625" style="3"/>
    <col min="1281" max="1281" width="43.140625" style="3" customWidth="1"/>
    <col min="1282" max="1282" width="25.28515625" style="3" customWidth="1"/>
    <col min="1283" max="1283" width="31" style="3" bestFit="1" customWidth="1"/>
    <col min="1284" max="1284" width="17.42578125" style="3" customWidth="1"/>
    <col min="1285" max="1285" width="3.42578125" style="3" customWidth="1"/>
    <col min="1286" max="1286" width="44.85546875" style="3" customWidth="1"/>
    <col min="1287" max="1287" width="24.42578125" style="3" customWidth="1"/>
    <col min="1288" max="1288" width="31.5703125" style="3" customWidth="1"/>
    <col min="1289" max="1289" width="18.5703125" style="3" customWidth="1"/>
    <col min="1290" max="1290" width="4.7109375" style="3" customWidth="1"/>
    <col min="1291" max="1291" width="50.7109375" style="3" customWidth="1"/>
    <col min="1292" max="1292" width="19.42578125" style="3" customWidth="1"/>
    <col min="1293" max="1293" width="28.85546875" style="3" customWidth="1"/>
    <col min="1294" max="1294" width="19.5703125" style="3" customWidth="1"/>
    <col min="1295" max="1296" width="9.140625" style="3"/>
    <col min="1297" max="1297" width="11" style="3" customWidth="1"/>
    <col min="1298" max="1301" width="9.140625" style="3"/>
    <col min="1302" max="1302" width="10.28515625" style="3" customWidth="1"/>
    <col min="1303" max="1303" width="9.85546875" style="3" customWidth="1"/>
    <col min="1304" max="1306" width="9.140625" style="3"/>
    <col min="1307" max="1307" width="11" style="3" customWidth="1"/>
    <col min="1308" max="1536" width="9.140625" style="3"/>
    <col min="1537" max="1537" width="43.140625" style="3" customWidth="1"/>
    <col min="1538" max="1538" width="25.28515625" style="3" customWidth="1"/>
    <col min="1539" max="1539" width="31" style="3" bestFit="1" customWidth="1"/>
    <col min="1540" max="1540" width="17.42578125" style="3" customWidth="1"/>
    <col min="1541" max="1541" width="3.42578125" style="3" customWidth="1"/>
    <col min="1542" max="1542" width="44.85546875" style="3" customWidth="1"/>
    <col min="1543" max="1543" width="24.42578125" style="3" customWidth="1"/>
    <col min="1544" max="1544" width="31.5703125" style="3" customWidth="1"/>
    <col min="1545" max="1545" width="18.5703125" style="3" customWidth="1"/>
    <col min="1546" max="1546" width="4.7109375" style="3" customWidth="1"/>
    <col min="1547" max="1547" width="50.7109375" style="3" customWidth="1"/>
    <col min="1548" max="1548" width="19.42578125" style="3" customWidth="1"/>
    <col min="1549" max="1549" width="28.85546875" style="3" customWidth="1"/>
    <col min="1550" max="1550" width="19.5703125" style="3" customWidth="1"/>
    <col min="1551" max="1552" width="9.140625" style="3"/>
    <col min="1553" max="1553" width="11" style="3" customWidth="1"/>
    <col min="1554" max="1557" width="9.140625" style="3"/>
    <col min="1558" max="1558" width="10.28515625" style="3" customWidth="1"/>
    <col min="1559" max="1559" width="9.85546875" style="3" customWidth="1"/>
    <col min="1560" max="1562" width="9.140625" style="3"/>
    <col min="1563" max="1563" width="11" style="3" customWidth="1"/>
    <col min="1564" max="1792" width="9.140625" style="3"/>
    <col min="1793" max="1793" width="43.140625" style="3" customWidth="1"/>
    <col min="1794" max="1794" width="25.28515625" style="3" customWidth="1"/>
    <col min="1795" max="1795" width="31" style="3" bestFit="1" customWidth="1"/>
    <col min="1796" max="1796" width="17.42578125" style="3" customWidth="1"/>
    <col min="1797" max="1797" width="3.42578125" style="3" customWidth="1"/>
    <col min="1798" max="1798" width="44.85546875" style="3" customWidth="1"/>
    <col min="1799" max="1799" width="24.42578125" style="3" customWidth="1"/>
    <col min="1800" max="1800" width="31.5703125" style="3" customWidth="1"/>
    <col min="1801" max="1801" width="18.5703125" style="3" customWidth="1"/>
    <col min="1802" max="1802" width="4.7109375" style="3" customWidth="1"/>
    <col min="1803" max="1803" width="50.7109375" style="3" customWidth="1"/>
    <col min="1804" max="1804" width="19.42578125" style="3" customWidth="1"/>
    <col min="1805" max="1805" width="28.85546875" style="3" customWidth="1"/>
    <col min="1806" max="1806" width="19.5703125" style="3" customWidth="1"/>
    <col min="1807" max="1808" width="9.140625" style="3"/>
    <col min="1809" max="1809" width="11" style="3" customWidth="1"/>
    <col min="1810" max="1813" width="9.140625" style="3"/>
    <col min="1814" max="1814" width="10.28515625" style="3" customWidth="1"/>
    <col min="1815" max="1815" width="9.85546875" style="3" customWidth="1"/>
    <col min="1816" max="1818" width="9.140625" style="3"/>
    <col min="1819" max="1819" width="11" style="3" customWidth="1"/>
    <col min="1820" max="2048" width="9.140625" style="3"/>
    <col min="2049" max="2049" width="43.140625" style="3" customWidth="1"/>
    <col min="2050" max="2050" width="25.28515625" style="3" customWidth="1"/>
    <col min="2051" max="2051" width="31" style="3" bestFit="1" customWidth="1"/>
    <col min="2052" max="2052" width="17.42578125" style="3" customWidth="1"/>
    <col min="2053" max="2053" width="3.42578125" style="3" customWidth="1"/>
    <col min="2054" max="2054" width="44.85546875" style="3" customWidth="1"/>
    <col min="2055" max="2055" width="24.42578125" style="3" customWidth="1"/>
    <col min="2056" max="2056" width="31.5703125" style="3" customWidth="1"/>
    <col min="2057" max="2057" width="18.5703125" style="3" customWidth="1"/>
    <col min="2058" max="2058" width="4.7109375" style="3" customWidth="1"/>
    <col min="2059" max="2059" width="50.7109375" style="3" customWidth="1"/>
    <col min="2060" max="2060" width="19.42578125" style="3" customWidth="1"/>
    <col min="2061" max="2061" width="28.85546875" style="3" customWidth="1"/>
    <col min="2062" max="2062" width="19.5703125" style="3" customWidth="1"/>
    <col min="2063" max="2064" width="9.140625" style="3"/>
    <col min="2065" max="2065" width="11" style="3" customWidth="1"/>
    <col min="2066" max="2069" width="9.140625" style="3"/>
    <col min="2070" max="2070" width="10.28515625" style="3" customWidth="1"/>
    <col min="2071" max="2071" width="9.85546875" style="3" customWidth="1"/>
    <col min="2072" max="2074" width="9.140625" style="3"/>
    <col min="2075" max="2075" width="11" style="3" customWidth="1"/>
    <col min="2076" max="2304" width="9.140625" style="3"/>
    <col min="2305" max="2305" width="43.140625" style="3" customWidth="1"/>
    <col min="2306" max="2306" width="25.28515625" style="3" customWidth="1"/>
    <col min="2307" max="2307" width="31" style="3" bestFit="1" customWidth="1"/>
    <col min="2308" max="2308" width="17.42578125" style="3" customWidth="1"/>
    <col min="2309" max="2309" width="3.42578125" style="3" customWidth="1"/>
    <col min="2310" max="2310" width="44.85546875" style="3" customWidth="1"/>
    <col min="2311" max="2311" width="24.42578125" style="3" customWidth="1"/>
    <col min="2312" max="2312" width="31.5703125" style="3" customWidth="1"/>
    <col min="2313" max="2313" width="18.5703125" style="3" customWidth="1"/>
    <col min="2314" max="2314" width="4.7109375" style="3" customWidth="1"/>
    <col min="2315" max="2315" width="50.7109375" style="3" customWidth="1"/>
    <col min="2316" max="2316" width="19.42578125" style="3" customWidth="1"/>
    <col min="2317" max="2317" width="28.85546875" style="3" customWidth="1"/>
    <col min="2318" max="2318" width="19.5703125" style="3" customWidth="1"/>
    <col min="2319" max="2320" width="9.140625" style="3"/>
    <col min="2321" max="2321" width="11" style="3" customWidth="1"/>
    <col min="2322" max="2325" width="9.140625" style="3"/>
    <col min="2326" max="2326" width="10.28515625" style="3" customWidth="1"/>
    <col min="2327" max="2327" width="9.85546875" style="3" customWidth="1"/>
    <col min="2328" max="2330" width="9.140625" style="3"/>
    <col min="2331" max="2331" width="11" style="3" customWidth="1"/>
    <col min="2332" max="2560" width="9.140625" style="3"/>
    <col min="2561" max="2561" width="43.140625" style="3" customWidth="1"/>
    <col min="2562" max="2562" width="25.28515625" style="3" customWidth="1"/>
    <col min="2563" max="2563" width="31" style="3" bestFit="1" customWidth="1"/>
    <col min="2564" max="2564" width="17.42578125" style="3" customWidth="1"/>
    <col min="2565" max="2565" width="3.42578125" style="3" customWidth="1"/>
    <col min="2566" max="2566" width="44.85546875" style="3" customWidth="1"/>
    <col min="2567" max="2567" width="24.42578125" style="3" customWidth="1"/>
    <col min="2568" max="2568" width="31.5703125" style="3" customWidth="1"/>
    <col min="2569" max="2569" width="18.5703125" style="3" customWidth="1"/>
    <col min="2570" max="2570" width="4.7109375" style="3" customWidth="1"/>
    <col min="2571" max="2571" width="50.7109375" style="3" customWidth="1"/>
    <col min="2572" max="2572" width="19.42578125" style="3" customWidth="1"/>
    <col min="2573" max="2573" width="28.85546875" style="3" customWidth="1"/>
    <col min="2574" max="2574" width="19.5703125" style="3" customWidth="1"/>
    <col min="2575" max="2576" width="9.140625" style="3"/>
    <col min="2577" max="2577" width="11" style="3" customWidth="1"/>
    <col min="2578" max="2581" width="9.140625" style="3"/>
    <col min="2582" max="2582" width="10.28515625" style="3" customWidth="1"/>
    <col min="2583" max="2583" width="9.85546875" style="3" customWidth="1"/>
    <col min="2584" max="2586" width="9.140625" style="3"/>
    <col min="2587" max="2587" width="11" style="3" customWidth="1"/>
    <col min="2588" max="2816" width="9.140625" style="3"/>
    <col min="2817" max="2817" width="43.140625" style="3" customWidth="1"/>
    <col min="2818" max="2818" width="25.28515625" style="3" customWidth="1"/>
    <col min="2819" max="2819" width="31" style="3" bestFit="1" customWidth="1"/>
    <col min="2820" max="2820" width="17.42578125" style="3" customWidth="1"/>
    <col min="2821" max="2821" width="3.42578125" style="3" customWidth="1"/>
    <col min="2822" max="2822" width="44.85546875" style="3" customWidth="1"/>
    <col min="2823" max="2823" width="24.42578125" style="3" customWidth="1"/>
    <col min="2824" max="2824" width="31.5703125" style="3" customWidth="1"/>
    <col min="2825" max="2825" width="18.5703125" style="3" customWidth="1"/>
    <col min="2826" max="2826" width="4.7109375" style="3" customWidth="1"/>
    <col min="2827" max="2827" width="50.7109375" style="3" customWidth="1"/>
    <col min="2828" max="2828" width="19.42578125" style="3" customWidth="1"/>
    <col min="2829" max="2829" width="28.85546875" style="3" customWidth="1"/>
    <col min="2830" max="2830" width="19.5703125" style="3" customWidth="1"/>
    <col min="2831" max="2832" width="9.140625" style="3"/>
    <col min="2833" max="2833" width="11" style="3" customWidth="1"/>
    <col min="2834" max="2837" width="9.140625" style="3"/>
    <col min="2838" max="2838" width="10.28515625" style="3" customWidth="1"/>
    <col min="2839" max="2839" width="9.85546875" style="3" customWidth="1"/>
    <col min="2840" max="2842" width="9.140625" style="3"/>
    <col min="2843" max="2843" width="11" style="3" customWidth="1"/>
    <col min="2844" max="3072" width="9.140625" style="3"/>
    <col min="3073" max="3073" width="43.140625" style="3" customWidth="1"/>
    <col min="3074" max="3074" width="25.28515625" style="3" customWidth="1"/>
    <col min="3075" max="3075" width="31" style="3" bestFit="1" customWidth="1"/>
    <col min="3076" max="3076" width="17.42578125" style="3" customWidth="1"/>
    <col min="3077" max="3077" width="3.42578125" style="3" customWidth="1"/>
    <col min="3078" max="3078" width="44.85546875" style="3" customWidth="1"/>
    <col min="3079" max="3079" width="24.42578125" style="3" customWidth="1"/>
    <col min="3080" max="3080" width="31.5703125" style="3" customWidth="1"/>
    <col min="3081" max="3081" width="18.5703125" style="3" customWidth="1"/>
    <col min="3082" max="3082" width="4.7109375" style="3" customWidth="1"/>
    <col min="3083" max="3083" width="50.7109375" style="3" customWidth="1"/>
    <col min="3084" max="3084" width="19.42578125" style="3" customWidth="1"/>
    <col min="3085" max="3085" width="28.85546875" style="3" customWidth="1"/>
    <col min="3086" max="3086" width="19.5703125" style="3" customWidth="1"/>
    <col min="3087" max="3088" width="9.140625" style="3"/>
    <col min="3089" max="3089" width="11" style="3" customWidth="1"/>
    <col min="3090" max="3093" width="9.140625" style="3"/>
    <col min="3094" max="3094" width="10.28515625" style="3" customWidth="1"/>
    <col min="3095" max="3095" width="9.85546875" style="3" customWidth="1"/>
    <col min="3096" max="3098" width="9.140625" style="3"/>
    <col min="3099" max="3099" width="11" style="3" customWidth="1"/>
    <col min="3100" max="3328" width="9.140625" style="3"/>
    <col min="3329" max="3329" width="43.140625" style="3" customWidth="1"/>
    <col min="3330" max="3330" width="25.28515625" style="3" customWidth="1"/>
    <col min="3331" max="3331" width="31" style="3" bestFit="1" customWidth="1"/>
    <col min="3332" max="3332" width="17.42578125" style="3" customWidth="1"/>
    <col min="3333" max="3333" width="3.42578125" style="3" customWidth="1"/>
    <col min="3334" max="3334" width="44.85546875" style="3" customWidth="1"/>
    <col min="3335" max="3335" width="24.42578125" style="3" customWidth="1"/>
    <col min="3336" max="3336" width="31.5703125" style="3" customWidth="1"/>
    <col min="3337" max="3337" width="18.5703125" style="3" customWidth="1"/>
    <col min="3338" max="3338" width="4.7109375" style="3" customWidth="1"/>
    <col min="3339" max="3339" width="50.7109375" style="3" customWidth="1"/>
    <col min="3340" max="3340" width="19.42578125" style="3" customWidth="1"/>
    <col min="3341" max="3341" width="28.85546875" style="3" customWidth="1"/>
    <col min="3342" max="3342" width="19.5703125" style="3" customWidth="1"/>
    <col min="3343" max="3344" width="9.140625" style="3"/>
    <col min="3345" max="3345" width="11" style="3" customWidth="1"/>
    <col min="3346" max="3349" width="9.140625" style="3"/>
    <col min="3350" max="3350" width="10.28515625" style="3" customWidth="1"/>
    <col min="3351" max="3351" width="9.85546875" style="3" customWidth="1"/>
    <col min="3352" max="3354" width="9.140625" style="3"/>
    <col min="3355" max="3355" width="11" style="3" customWidth="1"/>
    <col min="3356" max="3584" width="9.140625" style="3"/>
    <col min="3585" max="3585" width="43.140625" style="3" customWidth="1"/>
    <col min="3586" max="3586" width="25.28515625" style="3" customWidth="1"/>
    <col min="3587" max="3587" width="31" style="3" bestFit="1" customWidth="1"/>
    <col min="3588" max="3588" width="17.42578125" style="3" customWidth="1"/>
    <col min="3589" max="3589" width="3.42578125" style="3" customWidth="1"/>
    <col min="3590" max="3590" width="44.85546875" style="3" customWidth="1"/>
    <col min="3591" max="3591" width="24.42578125" style="3" customWidth="1"/>
    <col min="3592" max="3592" width="31.5703125" style="3" customWidth="1"/>
    <col min="3593" max="3593" width="18.5703125" style="3" customWidth="1"/>
    <col min="3594" max="3594" width="4.7109375" style="3" customWidth="1"/>
    <col min="3595" max="3595" width="50.7109375" style="3" customWidth="1"/>
    <col min="3596" max="3596" width="19.42578125" style="3" customWidth="1"/>
    <col min="3597" max="3597" width="28.85546875" style="3" customWidth="1"/>
    <col min="3598" max="3598" width="19.5703125" style="3" customWidth="1"/>
    <col min="3599" max="3600" width="9.140625" style="3"/>
    <col min="3601" max="3601" width="11" style="3" customWidth="1"/>
    <col min="3602" max="3605" width="9.140625" style="3"/>
    <col min="3606" max="3606" width="10.28515625" style="3" customWidth="1"/>
    <col min="3607" max="3607" width="9.85546875" style="3" customWidth="1"/>
    <col min="3608" max="3610" width="9.140625" style="3"/>
    <col min="3611" max="3611" width="11" style="3" customWidth="1"/>
    <col min="3612" max="3840" width="9.140625" style="3"/>
    <col min="3841" max="3841" width="43.140625" style="3" customWidth="1"/>
    <col min="3842" max="3842" width="25.28515625" style="3" customWidth="1"/>
    <col min="3843" max="3843" width="31" style="3" bestFit="1" customWidth="1"/>
    <col min="3844" max="3844" width="17.42578125" style="3" customWidth="1"/>
    <col min="3845" max="3845" width="3.42578125" style="3" customWidth="1"/>
    <col min="3846" max="3846" width="44.85546875" style="3" customWidth="1"/>
    <col min="3847" max="3847" width="24.42578125" style="3" customWidth="1"/>
    <col min="3848" max="3848" width="31.5703125" style="3" customWidth="1"/>
    <col min="3849" max="3849" width="18.5703125" style="3" customWidth="1"/>
    <col min="3850" max="3850" width="4.7109375" style="3" customWidth="1"/>
    <col min="3851" max="3851" width="50.7109375" style="3" customWidth="1"/>
    <col min="3852" max="3852" width="19.42578125" style="3" customWidth="1"/>
    <col min="3853" max="3853" width="28.85546875" style="3" customWidth="1"/>
    <col min="3854" max="3854" width="19.5703125" style="3" customWidth="1"/>
    <col min="3855" max="3856" width="9.140625" style="3"/>
    <col min="3857" max="3857" width="11" style="3" customWidth="1"/>
    <col min="3858" max="3861" width="9.140625" style="3"/>
    <col min="3862" max="3862" width="10.28515625" style="3" customWidth="1"/>
    <col min="3863" max="3863" width="9.85546875" style="3" customWidth="1"/>
    <col min="3864" max="3866" width="9.140625" style="3"/>
    <col min="3867" max="3867" width="11" style="3" customWidth="1"/>
    <col min="3868" max="4096" width="9.140625" style="3"/>
    <col min="4097" max="4097" width="43.140625" style="3" customWidth="1"/>
    <col min="4098" max="4098" width="25.28515625" style="3" customWidth="1"/>
    <col min="4099" max="4099" width="31" style="3" bestFit="1" customWidth="1"/>
    <col min="4100" max="4100" width="17.42578125" style="3" customWidth="1"/>
    <col min="4101" max="4101" width="3.42578125" style="3" customWidth="1"/>
    <col min="4102" max="4102" width="44.85546875" style="3" customWidth="1"/>
    <col min="4103" max="4103" width="24.42578125" style="3" customWidth="1"/>
    <col min="4104" max="4104" width="31.5703125" style="3" customWidth="1"/>
    <col min="4105" max="4105" width="18.5703125" style="3" customWidth="1"/>
    <col min="4106" max="4106" width="4.7109375" style="3" customWidth="1"/>
    <col min="4107" max="4107" width="50.7109375" style="3" customWidth="1"/>
    <col min="4108" max="4108" width="19.42578125" style="3" customWidth="1"/>
    <col min="4109" max="4109" width="28.85546875" style="3" customWidth="1"/>
    <col min="4110" max="4110" width="19.5703125" style="3" customWidth="1"/>
    <col min="4111" max="4112" width="9.140625" style="3"/>
    <col min="4113" max="4113" width="11" style="3" customWidth="1"/>
    <col min="4114" max="4117" width="9.140625" style="3"/>
    <col min="4118" max="4118" width="10.28515625" style="3" customWidth="1"/>
    <col min="4119" max="4119" width="9.85546875" style="3" customWidth="1"/>
    <col min="4120" max="4122" width="9.140625" style="3"/>
    <col min="4123" max="4123" width="11" style="3" customWidth="1"/>
    <col min="4124" max="4352" width="9.140625" style="3"/>
    <col min="4353" max="4353" width="43.140625" style="3" customWidth="1"/>
    <col min="4354" max="4354" width="25.28515625" style="3" customWidth="1"/>
    <col min="4355" max="4355" width="31" style="3" bestFit="1" customWidth="1"/>
    <col min="4356" max="4356" width="17.42578125" style="3" customWidth="1"/>
    <col min="4357" max="4357" width="3.42578125" style="3" customWidth="1"/>
    <col min="4358" max="4358" width="44.85546875" style="3" customWidth="1"/>
    <col min="4359" max="4359" width="24.42578125" style="3" customWidth="1"/>
    <col min="4360" max="4360" width="31.5703125" style="3" customWidth="1"/>
    <col min="4361" max="4361" width="18.5703125" style="3" customWidth="1"/>
    <col min="4362" max="4362" width="4.7109375" style="3" customWidth="1"/>
    <col min="4363" max="4363" width="50.7109375" style="3" customWidth="1"/>
    <col min="4364" max="4364" width="19.42578125" style="3" customWidth="1"/>
    <col min="4365" max="4365" width="28.85546875" style="3" customWidth="1"/>
    <col min="4366" max="4366" width="19.5703125" style="3" customWidth="1"/>
    <col min="4367" max="4368" width="9.140625" style="3"/>
    <col min="4369" max="4369" width="11" style="3" customWidth="1"/>
    <col min="4370" max="4373" width="9.140625" style="3"/>
    <col min="4374" max="4374" width="10.28515625" style="3" customWidth="1"/>
    <col min="4375" max="4375" width="9.85546875" style="3" customWidth="1"/>
    <col min="4376" max="4378" width="9.140625" style="3"/>
    <col min="4379" max="4379" width="11" style="3" customWidth="1"/>
    <col min="4380" max="4608" width="9.140625" style="3"/>
    <col min="4609" max="4609" width="43.140625" style="3" customWidth="1"/>
    <col min="4610" max="4610" width="25.28515625" style="3" customWidth="1"/>
    <col min="4611" max="4611" width="31" style="3" bestFit="1" customWidth="1"/>
    <col min="4612" max="4612" width="17.42578125" style="3" customWidth="1"/>
    <col min="4613" max="4613" width="3.42578125" style="3" customWidth="1"/>
    <col min="4614" max="4614" width="44.85546875" style="3" customWidth="1"/>
    <col min="4615" max="4615" width="24.42578125" style="3" customWidth="1"/>
    <col min="4616" max="4616" width="31.5703125" style="3" customWidth="1"/>
    <col min="4617" max="4617" width="18.5703125" style="3" customWidth="1"/>
    <col min="4618" max="4618" width="4.7109375" style="3" customWidth="1"/>
    <col min="4619" max="4619" width="50.7109375" style="3" customWidth="1"/>
    <col min="4620" max="4620" width="19.42578125" style="3" customWidth="1"/>
    <col min="4621" max="4621" width="28.85546875" style="3" customWidth="1"/>
    <col min="4622" max="4622" width="19.5703125" style="3" customWidth="1"/>
    <col min="4623" max="4624" width="9.140625" style="3"/>
    <col min="4625" max="4625" width="11" style="3" customWidth="1"/>
    <col min="4626" max="4629" width="9.140625" style="3"/>
    <col min="4630" max="4630" width="10.28515625" style="3" customWidth="1"/>
    <col min="4631" max="4631" width="9.85546875" style="3" customWidth="1"/>
    <col min="4632" max="4634" width="9.140625" style="3"/>
    <col min="4635" max="4635" width="11" style="3" customWidth="1"/>
    <col min="4636" max="4864" width="9.140625" style="3"/>
    <col min="4865" max="4865" width="43.140625" style="3" customWidth="1"/>
    <col min="4866" max="4866" width="25.28515625" style="3" customWidth="1"/>
    <col min="4867" max="4867" width="31" style="3" bestFit="1" customWidth="1"/>
    <col min="4868" max="4868" width="17.42578125" style="3" customWidth="1"/>
    <col min="4869" max="4869" width="3.42578125" style="3" customWidth="1"/>
    <col min="4870" max="4870" width="44.85546875" style="3" customWidth="1"/>
    <col min="4871" max="4871" width="24.42578125" style="3" customWidth="1"/>
    <col min="4872" max="4872" width="31.5703125" style="3" customWidth="1"/>
    <col min="4873" max="4873" width="18.5703125" style="3" customWidth="1"/>
    <col min="4874" max="4874" width="4.7109375" style="3" customWidth="1"/>
    <col min="4875" max="4875" width="50.7109375" style="3" customWidth="1"/>
    <col min="4876" max="4876" width="19.42578125" style="3" customWidth="1"/>
    <col min="4877" max="4877" width="28.85546875" style="3" customWidth="1"/>
    <col min="4878" max="4878" width="19.5703125" style="3" customWidth="1"/>
    <col min="4879" max="4880" width="9.140625" style="3"/>
    <col min="4881" max="4881" width="11" style="3" customWidth="1"/>
    <col min="4882" max="4885" width="9.140625" style="3"/>
    <col min="4886" max="4886" width="10.28515625" style="3" customWidth="1"/>
    <col min="4887" max="4887" width="9.85546875" style="3" customWidth="1"/>
    <col min="4888" max="4890" width="9.140625" style="3"/>
    <col min="4891" max="4891" width="11" style="3" customWidth="1"/>
    <col min="4892" max="5120" width="9.140625" style="3"/>
    <col min="5121" max="5121" width="43.140625" style="3" customWidth="1"/>
    <col min="5122" max="5122" width="25.28515625" style="3" customWidth="1"/>
    <col min="5123" max="5123" width="31" style="3" bestFit="1" customWidth="1"/>
    <col min="5124" max="5124" width="17.42578125" style="3" customWidth="1"/>
    <col min="5125" max="5125" width="3.42578125" style="3" customWidth="1"/>
    <col min="5126" max="5126" width="44.85546875" style="3" customWidth="1"/>
    <col min="5127" max="5127" width="24.42578125" style="3" customWidth="1"/>
    <col min="5128" max="5128" width="31.5703125" style="3" customWidth="1"/>
    <col min="5129" max="5129" width="18.5703125" style="3" customWidth="1"/>
    <col min="5130" max="5130" width="4.7109375" style="3" customWidth="1"/>
    <col min="5131" max="5131" width="50.7109375" style="3" customWidth="1"/>
    <col min="5132" max="5132" width="19.42578125" style="3" customWidth="1"/>
    <col min="5133" max="5133" width="28.85546875" style="3" customWidth="1"/>
    <col min="5134" max="5134" width="19.5703125" style="3" customWidth="1"/>
    <col min="5135" max="5136" width="9.140625" style="3"/>
    <col min="5137" max="5137" width="11" style="3" customWidth="1"/>
    <col min="5138" max="5141" width="9.140625" style="3"/>
    <col min="5142" max="5142" width="10.28515625" style="3" customWidth="1"/>
    <col min="5143" max="5143" width="9.85546875" style="3" customWidth="1"/>
    <col min="5144" max="5146" width="9.140625" style="3"/>
    <col min="5147" max="5147" width="11" style="3" customWidth="1"/>
    <col min="5148" max="5376" width="9.140625" style="3"/>
    <col min="5377" max="5377" width="43.140625" style="3" customWidth="1"/>
    <col min="5378" max="5378" width="25.28515625" style="3" customWidth="1"/>
    <col min="5379" max="5379" width="31" style="3" bestFit="1" customWidth="1"/>
    <col min="5380" max="5380" width="17.42578125" style="3" customWidth="1"/>
    <col min="5381" max="5381" width="3.42578125" style="3" customWidth="1"/>
    <col min="5382" max="5382" width="44.85546875" style="3" customWidth="1"/>
    <col min="5383" max="5383" width="24.42578125" style="3" customWidth="1"/>
    <col min="5384" max="5384" width="31.5703125" style="3" customWidth="1"/>
    <col min="5385" max="5385" width="18.5703125" style="3" customWidth="1"/>
    <col min="5386" max="5386" width="4.7109375" style="3" customWidth="1"/>
    <col min="5387" max="5387" width="50.7109375" style="3" customWidth="1"/>
    <col min="5388" max="5388" width="19.42578125" style="3" customWidth="1"/>
    <col min="5389" max="5389" width="28.85546875" style="3" customWidth="1"/>
    <col min="5390" max="5390" width="19.5703125" style="3" customWidth="1"/>
    <col min="5391" max="5392" width="9.140625" style="3"/>
    <col min="5393" max="5393" width="11" style="3" customWidth="1"/>
    <col min="5394" max="5397" width="9.140625" style="3"/>
    <col min="5398" max="5398" width="10.28515625" style="3" customWidth="1"/>
    <col min="5399" max="5399" width="9.85546875" style="3" customWidth="1"/>
    <col min="5400" max="5402" width="9.140625" style="3"/>
    <col min="5403" max="5403" width="11" style="3" customWidth="1"/>
    <col min="5404" max="5632" width="9.140625" style="3"/>
    <col min="5633" max="5633" width="43.140625" style="3" customWidth="1"/>
    <col min="5634" max="5634" width="25.28515625" style="3" customWidth="1"/>
    <col min="5635" max="5635" width="31" style="3" bestFit="1" customWidth="1"/>
    <col min="5636" max="5636" width="17.42578125" style="3" customWidth="1"/>
    <col min="5637" max="5637" width="3.42578125" style="3" customWidth="1"/>
    <col min="5638" max="5638" width="44.85546875" style="3" customWidth="1"/>
    <col min="5639" max="5639" width="24.42578125" style="3" customWidth="1"/>
    <col min="5640" max="5640" width="31.5703125" style="3" customWidth="1"/>
    <col min="5641" max="5641" width="18.5703125" style="3" customWidth="1"/>
    <col min="5642" max="5642" width="4.7109375" style="3" customWidth="1"/>
    <col min="5643" max="5643" width="50.7109375" style="3" customWidth="1"/>
    <col min="5644" max="5644" width="19.42578125" style="3" customWidth="1"/>
    <col min="5645" max="5645" width="28.85546875" style="3" customWidth="1"/>
    <col min="5646" max="5646" width="19.5703125" style="3" customWidth="1"/>
    <col min="5647" max="5648" width="9.140625" style="3"/>
    <col min="5649" max="5649" width="11" style="3" customWidth="1"/>
    <col min="5650" max="5653" width="9.140625" style="3"/>
    <col min="5654" max="5654" width="10.28515625" style="3" customWidth="1"/>
    <col min="5655" max="5655" width="9.85546875" style="3" customWidth="1"/>
    <col min="5656" max="5658" width="9.140625" style="3"/>
    <col min="5659" max="5659" width="11" style="3" customWidth="1"/>
    <col min="5660" max="5888" width="9.140625" style="3"/>
    <col min="5889" max="5889" width="43.140625" style="3" customWidth="1"/>
    <col min="5890" max="5890" width="25.28515625" style="3" customWidth="1"/>
    <col min="5891" max="5891" width="31" style="3" bestFit="1" customWidth="1"/>
    <col min="5892" max="5892" width="17.42578125" style="3" customWidth="1"/>
    <col min="5893" max="5893" width="3.42578125" style="3" customWidth="1"/>
    <col min="5894" max="5894" width="44.85546875" style="3" customWidth="1"/>
    <col min="5895" max="5895" width="24.42578125" style="3" customWidth="1"/>
    <col min="5896" max="5896" width="31.5703125" style="3" customWidth="1"/>
    <col min="5897" max="5897" width="18.5703125" style="3" customWidth="1"/>
    <col min="5898" max="5898" width="4.7109375" style="3" customWidth="1"/>
    <col min="5899" max="5899" width="50.7109375" style="3" customWidth="1"/>
    <col min="5900" max="5900" width="19.42578125" style="3" customWidth="1"/>
    <col min="5901" max="5901" width="28.85546875" style="3" customWidth="1"/>
    <col min="5902" max="5902" width="19.5703125" style="3" customWidth="1"/>
    <col min="5903" max="5904" width="9.140625" style="3"/>
    <col min="5905" max="5905" width="11" style="3" customWidth="1"/>
    <col min="5906" max="5909" width="9.140625" style="3"/>
    <col min="5910" max="5910" width="10.28515625" style="3" customWidth="1"/>
    <col min="5911" max="5911" width="9.85546875" style="3" customWidth="1"/>
    <col min="5912" max="5914" width="9.140625" style="3"/>
    <col min="5915" max="5915" width="11" style="3" customWidth="1"/>
    <col min="5916" max="6144" width="9.140625" style="3"/>
    <col min="6145" max="6145" width="43.140625" style="3" customWidth="1"/>
    <col min="6146" max="6146" width="25.28515625" style="3" customWidth="1"/>
    <col min="6147" max="6147" width="31" style="3" bestFit="1" customWidth="1"/>
    <col min="6148" max="6148" width="17.42578125" style="3" customWidth="1"/>
    <col min="6149" max="6149" width="3.42578125" style="3" customWidth="1"/>
    <col min="6150" max="6150" width="44.85546875" style="3" customWidth="1"/>
    <col min="6151" max="6151" width="24.42578125" style="3" customWidth="1"/>
    <col min="6152" max="6152" width="31.5703125" style="3" customWidth="1"/>
    <col min="6153" max="6153" width="18.5703125" style="3" customWidth="1"/>
    <col min="6154" max="6154" width="4.7109375" style="3" customWidth="1"/>
    <col min="6155" max="6155" width="50.7109375" style="3" customWidth="1"/>
    <col min="6156" max="6156" width="19.42578125" style="3" customWidth="1"/>
    <col min="6157" max="6157" width="28.85546875" style="3" customWidth="1"/>
    <col min="6158" max="6158" width="19.5703125" style="3" customWidth="1"/>
    <col min="6159" max="6160" width="9.140625" style="3"/>
    <col min="6161" max="6161" width="11" style="3" customWidth="1"/>
    <col min="6162" max="6165" width="9.140625" style="3"/>
    <col min="6166" max="6166" width="10.28515625" style="3" customWidth="1"/>
    <col min="6167" max="6167" width="9.85546875" style="3" customWidth="1"/>
    <col min="6168" max="6170" width="9.140625" style="3"/>
    <col min="6171" max="6171" width="11" style="3" customWidth="1"/>
    <col min="6172" max="6400" width="9.140625" style="3"/>
    <col min="6401" max="6401" width="43.140625" style="3" customWidth="1"/>
    <col min="6402" max="6402" width="25.28515625" style="3" customWidth="1"/>
    <col min="6403" max="6403" width="31" style="3" bestFit="1" customWidth="1"/>
    <col min="6404" max="6404" width="17.42578125" style="3" customWidth="1"/>
    <col min="6405" max="6405" width="3.42578125" style="3" customWidth="1"/>
    <col min="6406" max="6406" width="44.85546875" style="3" customWidth="1"/>
    <col min="6407" max="6407" width="24.42578125" style="3" customWidth="1"/>
    <col min="6408" max="6408" width="31.5703125" style="3" customWidth="1"/>
    <col min="6409" max="6409" width="18.5703125" style="3" customWidth="1"/>
    <col min="6410" max="6410" width="4.7109375" style="3" customWidth="1"/>
    <col min="6411" max="6411" width="50.7109375" style="3" customWidth="1"/>
    <col min="6412" max="6412" width="19.42578125" style="3" customWidth="1"/>
    <col min="6413" max="6413" width="28.85546875" style="3" customWidth="1"/>
    <col min="6414" max="6414" width="19.5703125" style="3" customWidth="1"/>
    <col min="6415" max="6416" width="9.140625" style="3"/>
    <col min="6417" max="6417" width="11" style="3" customWidth="1"/>
    <col min="6418" max="6421" width="9.140625" style="3"/>
    <col min="6422" max="6422" width="10.28515625" style="3" customWidth="1"/>
    <col min="6423" max="6423" width="9.85546875" style="3" customWidth="1"/>
    <col min="6424" max="6426" width="9.140625" style="3"/>
    <col min="6427" max="6427" width="11" style="3" customWidth="1"/>
    <col min="6428" max="6656" width="9.140625" style="3"/>
    <col min="6657" max="6657" width="43.140625" style="3" customWidth="1"/>
    <col min="6658" max="6658" width="25.28515625" style="3" customWidth="1"/>
    <col min="6659" max="6659" width="31" style="3" bestFit="1" customWidth="1"/>
    <col min="6660" max="6660" width="17.42578125" style="3" customWidth="1"/>
    <col min="6661" max="6661" width="3.42578125" style="3" customWidth="1"/>
    <col min="6662" max="6662" width="44.85546875" style="3" customWidth="1"/>
    <col min="6663" max="6663" width="24.42578125" style="3" customWidth="1"/>
    <col min="6664" max="6664" width="31.5703125" style="3" customWidth="1"/>
    <col min="6665" max="6665" width="18.5703125" style="3" customWidth="1"/>
    <col min="6666" max="6666" width="4.7109375" style="3" customWidth="1"/>
    <col min="6667" max="6667" width="50.7109375" style="3" customWidth="1"/>
    <col min="6668" max="6668" width="19.42578125" style="3" customWidth="1"/>
    <col min="6669" max="6669" width="28.85546875" style="3" customWidth="1"/>
    <col min="6670" max="6670" width="19.5703125" style="3" customWidth="1"/>
    <col min="6671" max="6672" width="9.140625" style="3"/>
    <col min="6673" max="6673" width="11" style="3" customWidth="1"/>
    <col min="6674" max="6677" width="9.140625" style="3"/>
    <col min="6678" max="6678" width="10.28515625" style="3" customWidth="1"/>
    <col min="6679" max="6679" width="9.85546875" style="3" customWidth="1"/>
    <col min="6680" max="6682" width="9.140625" style="3"/>
    <col min="6683" max="6683" width="11" style="3" customWidth="1"/>
    <col min="6684" max="6912" width="9.140625" style="3"/>
    <col min="6913" max="6913" width="43.140625" style="3" customWidth="1"/>
    <col min="6914" max="6914" width="25.28515625" style="3" customWidth="1"/>
    <col min="6915" max="6915" width="31" style="3" bestFit="1" customWidth="1"/>
    <col min="6916" max="6916" width="17.42578125" style="3" customWidth="1"/>
    <col min="6917" max="6917" width="3.42578125" style="3" customWidth="1"/>
    <col min="6918" max="6918" width="44.85546875" style="3" customWidth="1"/>
    <col min="6919" max="6919" width="24.42578125" style="3" customWidth="1"/>
    <col min="6920" max="6920" width="31.5703125" style="3" customWidth="1"/>
    <col min="6921" max="6921" width="18.5703125" style="3" customWidth="1"/>
    <col min="6922" max="6922" width="4.7109375" style="3" customWidth="1"/>
    <col min="6923" max="6923" width="50.7109375" style="3" customWidth="1"/>
    <col min="6924" max="6924" width="19.42578125" style="3" customWidth="1"/>
    <col min="6925" max="6925" width="28.85546875" style="3" customWidth="1"/>
    <col min="6926" max="6926" width="19.5703125" style="3" customWidth="1"/>
    <col min="6927" max="6928" width="9.140625" style="3"/>
    <col min="6929" max="6929" width="11" style="3" customWidth="1"/>
    <col min="6930" max="6933" width="9.140625" style="3"/>
    <col min="6934" max="6934" width="10.28515625" style="3" customWidth="1"/>
    <col min="6935" max="6935" width="9.85546875" style="3" customWidth="1"/>
    <col min="6936" max="6938" width="9.140625" style="3"/>
    <col min="6939" max="6939" width="11" style="3" customWidth="1"/>
    <col min="6940" max="7168" width="9.140625" style="3"/>
    <col min="7169" max="7169" width="43.140625" style="3" customWidth="1"/>
    <col min="7170" max="7170" width="25.28515625" style="3" customWidth="1"/>
    <col min="7171" max="7171" width="31" style="3" bestFit="1" customWidth="1"/>
    <col min="7172" max="7172" width="17.42578125" style="3" customWidth="1"/>
    <col min="7173" max="7173" width="3.42578125" style="3" customWidth="1"/>
    <col min="7174" max="7174" width="44.85546875" style="3" customWidth="1"/>
    <col min="7175" max="7175" width="24.42578125" style="3" customWidth="1"/>
    <col min="7176" max="7176" width="31.5703125" style="3" customWidth="1"/>
    <col min="7177" max="7177" width="18.5703125" style="3" customWidth="1"/>
    <col min="7178" max="7178" width="4.7109375" style="3" customWidth="1"/>
    <col min="7179" max="7179" width="50.7109375" style="3" customWidth="1"/>
    <col min="7180" max="7180" width="19.42578125" style="3" customWidth="1"/>
    <col min="7181" max="7181" width="28.85546875" style="3" customWidth="1"/>
    <col min="7182" max="7182" width="19.5703125" style="3" customWidth="1"/>
    <col min="7183" max="7184" width="9.140625" style="3"/>
    <col min="7185" max="7185" width="11" style="3" customWidth="1"/>
    <col min="7186" max="7189" width="9.140625" style="3"/>
    <col min="7190" max="7190" width="10.28515625" style="3" customWidth="1"/>
    <col min="7191" max="7191" width="9.85546875" style="3" customWidth="1"/>
    <col min="7192" max="7194" width="9.140625" style="3"/>
    <col min="7195" max="7195" width="11" style="3" customWidth="1"/>
    <col min="7196" max="7424" width="9.140625" style="3"/>
    <col min="7425" max="7425" width="43.140625" style="3" customWidth="1"/>
    <col min="7426" max="7426" width="25.28515625" style="3" customWidth="1"/>
    <col min="7427" max="7427" width="31" style="3" bestFit="1" customWidth="1"/>
    <col min="7428" max="7428" width="17.42578125" style="3" customWidth="1"/>
    <col min="7429" max="7429" width="3.42578125" style="3" customWidth="1"/>
    <col min="7430" max="7430" width="44.85546875" style="3" customWidth="1"/>
    <col min="7431" max="7431" width="24.42578125" style="3" customWidth="1"/>
    <col min="7432" max="7432" width="31.5703125" style="3" customWidth="1"/>
    <col min="7433" max="7433" width="18.5703125" style="3" customWidth="1"/>
    <col min="7434" max="7434" width="4.7109375" style="3" customWidth="1"/>
    <col min="7435" max="7435" width="50.7109375" style="3" customWidth="1"/>
    <col min="7436" max="7436" width="19.42578125" style="3" customWidth="1"/>
    <col min="7437" max="7437" width="28.85546875" style="3" customWidth="1"/>
    <col min="7438" max="7438" width="19.5703125" style="3" customWidth="1"/>
    <col min="7439" max="7440" width="9.140625" style="3"/>
    <col min="7441" max="7441" width="11" style="3" customWidth="1"/>
    <col min="7442" max="7445" width="9.140625" style="3"/>
    <col min="7446" max="7446" width="10.28515625" style="3" customWidth="1"/>
    <col min="7447" max="7447" width="9.85546875" style="3" customWidth="1"/>
    <col min="7448" max="7450" width="9.140625" style="3"/>
    <col min="7451" max="7451" width="11" style="3" customWidth="1"/>
    <col min="7452" max="7680" width="9.140625" style="3"/>
    <col min="7681" max="7681" width="43.140625" style="3" customWidth="1"/>
    <col min="7682" max="7682" width="25.28515625" style="3" customWidth="1"/>
    <col min="7683" max="7683" width="31" style="3" bestFit="1" customWidth="1"/>
    <col min="7684" max="7684" width="17.42578125" style="3" customWidth="1"/>
    <col min="7685" max="7685" width="3.42578125" style="3" customWidth="1"/>
    <col min="7686" max="7686" width="44.85546875" style="3" customWidth="1"/>
    <col min="7687" max="7687" width="24.42578125" style="3" customWidth="1"/>
    <col min="7688" max="7688" width="31.5703125" style="3" customWidth="1"/>
    <col min="7689" max="7689" width="18.5703125" style="3" customWidth="1"/>
    <col min="7690" max="7690" width="4.7109375" style="3" customWidth="1"/>
    <col min="7691" max="7691" width="50.7109375" style="3" customWidth="1"/>
    <col min="7692" max="7692" width="19.42578125" style="3" customWidth="1"/>
    <col min="7693" max="7693" width="28.85546875" style="3" customWidth="1"/>
    <col min="7694" max="7694" width="19.5703125" style="3" customWidth="1"/>
    <col min="7695" max="7696" width="9.140625" style="3"/>
    <col min="7697" max="7697" width="11" style="3" customWidth="1"/>
    <col min="7698" max="7701" width="9.140625" style="3"/>
    <col min="7702" max="7702" width="10.28515625" style="3" customWidth="1"/>
    <col min="7703" max="7703" width="9.85546875" style="3" customWidth="1"/>
    <col min="7704" max="7706" width="9.140625" style="3"/>
    <col min="7707" max="7707" width="11" style="3" customWidth="1"/>
    <col min="7708" max="7936" width="9.140625" style="3"/>
    <col min="7937" max="7937" width="43.140625" style="3" customWidth="1"/>
    <col min="7938" max="7938" width="25.28515625" style="3" customWidth="1"/>
    <col min="7939" max="7939" width="31" style="3" bestFit="1" customWidth="1"/>
    <col min="7940" max="7940" width="17.42578125" style="3" customWidth="1"/>
    <col min="7941" max="7941" width="3.42578125" style="3" customWidth="1"/>
    <col min="7942" max="7942" width="44.85546875" style="3" customWidth="1"/>
    <col min="7943" max="7943" width="24.42578125" style="3" customWidth="1"/>
    <col min="7944" max="7944" width="31.5703125" style="3" customWidth="1"/>
    <col min="7945" max="7945" width="18.5703125" style="3" customWidth="1"/>
    <col min="7946" max="7946" width="4.7109375" style="3" customWidth="1"/>
    <col min="7947" max="7947" width="50.7109375" style="3" customWidth="1"/>
    <col min="7948" max="7948" width="19.42578125" style="3" customWidth="1"/>
    <col min="7949" max="7949" width="28.85546875" style="3" customWidth="1"/>
    <col min="7950" max="7950" width="19.5703125" style="3" customWidth="1"/>
    <col min="7951" max="7952" width="9.140625" style="3"/>
    <col min="7953" max="7953" width="11" style="3" customWidth="1"/>
    <col min="7954" max="7957" width="9.140625" style="3"/>
    <col min="7958" max="7958" width="10.28515625" style="3" customWidth="1"/>
    <col min="7959" max="7959" width="9.85546875" style="3" customWidth="1"/>
    <col min="7960" max="7962" width="9.140625" style="3"/>
    <col min="7963" max="7963" width="11" style="3" customWidth="1"/>
    <col min="7964" max="8192" width="9.140625" style="3"/>
    <col min="8193" max="8193" width="43.140625" style="3" customWidth="1"/>
    <col min="8194" max="8194" width="25.28515625" style="3" customWidth="1"/>
    <col min="8195" max="8195" width="31" style="3" bestFit="1" customWidth="1"/>
    <col min="8196" max="8196" width="17.42578125" style="3" customWidth="1"/>
    <col min="8197" max="8197" width="3.42578125" style="3" customWidth="1"/>
    <col min="8198" max="8198" width="44.85546875" style="3" customWidth="1"/>
    <col min="8199" max="8199" width="24.42578125" style="3" customWidth="1"/>
    <col min="8200" max="8200" width="31.5703125" style="3" customWidth="1"/>
    <col min="8201" max="8201" width="18.5703125" style="3" customWidth="1"/>
    <col min="8202" max="8202" width="4.7109375" style="3" customWidth="1"/>
    <col min="8203" max="8203" width="50.7109375" style="3" customWidth="1"/>
    <col min="8204" max="8204" width="19.42578125" style="3" customWidth="1"/>
    <col min="8205" max="8205" width="28.85546875" style="3" customWidth="1"/>
    <col min="8206" max="8206" width="19.5703125" style="3" customWidth="1"/>
    <col min="8207" max="8208" width="9.140625" style="3"/>
    <col min="8209" max="8209" width="11" style="3" customWidth="1"/>
    <col min="8210" max="8213" width="9.140625" style="3"/>
    <col min="8214" max="8214" width="10.28515625" style="3" customWidth="1"/>
    <col min="8215" max="8215" width="9.85546875" style="3" customWidth="1"/>
    <col min="8216" max="8218" width="9.140625" style="3"/>
    <col min="8219" max="8219" width="11" style="3" customWidth="1"/>
    <col min="8220" max="8448" width="9.140625" style="3"/>
    <col min="8449" max="8449" width="43.140625" style="3" customWidth="1"/>
    <col min="8450" max="8450" width="25.28515625" style="3" customWidth="1"/>
    <col min="8451" max="8451" width="31" style="3" bestFit="1" customWidth="1"/>
    <col min="8452" max="8452" width="17.42578125" style="3" customWidth="1"/>
    <col min="8453" max="8453" width="3.42578125" style="3" customWidth="1"/>
    <col min="8454" max="8454" width="44.85546875" style="3" customWidth="1"/>
    <col min="8455" max="8455" width="24.42578125" style="3" customWidth="1"/>
    <col min="8456" max="8456" width="31.5703125" style="3" customWidth="1"/>
    <col min="8457" max="8457" width="18.5703125" style="3" customWidth="1"/>
    <col min="8458" max="8458" width="4.7109375" style="3" customWidth="1"/>
    <col min="8459" max="8459" width="50.7109375" style="3" customWidth="1"/>
    <col min="8460" max="8460" width="19.42578125" style="3" customWidth="1"/>
    <col min="8461" max="8461" width="28.85546875" style="3" customWidth="1"/>
    <col min="8462" max="8462" width="19.5703125" style="3" customWidth="1"/>
    <col min="8463" max="8464" width="9.140625" style="3"/>
    <col min="8465" max="8465" width="11" style="3" customWidth="1"/>
    <col min="8466" max="8469" width="9.140625" style="3"/>
    <col min="8470" max="8470" width="10.28515625" style="3" customWidth="1"/>
    <col min="8471" max="8471" width="9.85546875" style="3" customWidth="1"/>
    <col min="8472" max="8474" width="9.140625" style="3"/>
    <col min="8475" max="8475" width="11" style="3" customWidth="1"/>
    <col min="8476" max="8704" width="9.140625" style="3"/>
    <col min="8705" max="8705" width="43.140625" style="3" customWidth="1"/>
    <col min="8706" max="8706" width="25.28515625" style="3" customWidth="1"/>
    <col min="8707" max="8707" width="31" style="3" bestFit="1" customWidth="1"/>
    <col min="8708" max="8708" width="17.42578125" style="3" customWidth="1"/>
    <col min="8709" max="8709" width="3.42578125" style="3" customWidth="1"/>
    <col min="8710" max="8710" width="44.85546875" style="3" customWidth="1"/>
    <col min="8711" max="8711" width="24.42578125" style="3" customWidth="1"/>
    <col min="8712" max="8712" width="31.5703125" style="3" customWidth="1"/>
    <col min="8713" max="8713" width="18.5703125" style="3" customWidth="1"/>
    <col min="8714" max="8714" width="4.7109375" style="3" customWidth="1"/>
    <col min="8715" max="8715" width="50.7109375" style="3" customWidth="1"/>
    <col min="8716" max="8716" width="19.42578125" style="3" customWidth="1"/>
    <col min="8717" max="8717" width="28.85546875" style="3" customWidth="1"/>
    <col min="8718" max="8718" width="19.5703125" style="3" customWidth="1"/>
    <col min="8719" max="8720" width="9.140625" style="3"/>
    <col min="8721" max="8721" width="11" style="3" customWidth="1"/>
    <col min="8722" max="8725" width="9.140625" style="3"/>
    <col min="8726" max="8726" width="10.28515625" style="3" customWidth="1"/>
    <col min="8727" max="8727" width="9.85546875" style="3" customWidth="1"/>
    <col min="8728" max="8730" width="9.140625" style="3"/>
    <col min="8731" max="8731" width="11" style="3" customWidth="1"/>
    <col min="8732" max="8960" width="9.140625" style="3"/>
    <col min="8961" max="8961" width="43.140625" style="3" customWidth="1"/>
    <col min="8962" max="8962" width="25.28515625" style="3" customWidth="1"/>
    <col min="8963" max="8963" width="31" style="3" bestFit="1" customWidth="1"/>
    <col min="8964" max="8964" width="17.42578125" style="3" customWidth="1"/>
    <col min="8965" max="8965" width="3.42578125" style="3" customWidth="1"/>
    <col min="8966" max="8966" width="44.85546875" style="3" customWidth="1"/>
    <col min="8967" max="8967" width="24.42578125" style="3" customWidth="1"/>
    <col min="8968" max="8968" width="31.5703125" style="3" customWidth="1"/>
    <col min="8969" max="8969" width="18.5703125" style="3" customWidth="1"/>
    <col min="8970" max="8970" width="4.7109375" style="3" customWidth="1"/>
    <col min="8971" max="8971" width="50.7109375" style="3" customWidth="1"/>
    <col min="8972" max="8972" width="19.42578125" style="3" customWidth="1"/>
    <col min="8973" max="8973" width="28.85546875" style="3" customWidth="1"/>
    <col min="8974" max="8974" width="19.5703125" style="3" customWidth="1"/>
    <col min="8975" max="8976" width="9.140625" style="3"/>
    <col min="8977" max="8977" width="11" style="3" customWidth="1"/>
    <col min="8978" max="8981" width="9.140625" style="3"/>
    <col min="8982" max="8982" width="10.28515625" style="3" customWidth="1"/>
    <col min="8983" max="8983" width="9.85546875" style="3" customWidth="1"/>
    <col min="8984" max="8986" width="9.140625" style="3"/>
    <col min="8987" max="8987" width="11" style="3" customWidth="1"/>
    <col min="8988" max="9216" width="9.140625" style="3"/>
    <col min="9217" max="9217" width="43.140625" style="3" customWidth="1"/>
    <col min="9218" max="9218" width="25.28515625" style="3" customWidth="1"/>
    <col min="9219" max="9219" width="31" style="3" bestFit="1" customWidth="1"/>
    <col min="9220" max="9220" width="17.42578125" style="3" customWidth="1"/>
    <col min="9221" max="9221" width="3.42578125" style="3" customWidth="1"/>
    <col min="9222" max="9222" width="44.85546875" style="3" customWidth="1"/>
    <col min="9223" max="9223" width="24.42578125" style="3" customWidth="1"/>
    <col min="9224" max="9224" width="31.5703125" style="3" customWidth="1"/>
    <col min="9225" max="9225" width="18.5703125" style="3" customWidth="1"/>
    <col min="9226" max="9226" width="4.7109375" style="3" customWidth="1"/>
    <col min="9227" max="9227" width="50.7109375" style="3" customWidth="1"/>
    <col min="9228" max="9228" width="19.42578125" style="3" customWidth="1"/>
    <col min="9229" max="9229" width="28.85546875" style="3" customWidth="1"/>
    <col min="9230" max="9230" width="19.5703125" style="3" customWidth="1"/>
    <col min="9231" max="9232" width="9.140625" style="3"/>
    <col min="9233" max="9233" width="11" style="3" customWidth="1"/>
    <col min="9234" max="9237" width="9.140625" style="3"/>
    <col min="9238" max="9238" width="10.28515625" style="3" customWidth="1"/>
    <col min="9239" max="9239" width="9.85546875" style="3" customWidth="1"/>
    <col min="9240" max="9242" width="9.140625" style="3"/>
    <col min="9243" max="9243" width="11" style="3" customWidth="1"/>
    <col min="9244" max="9472" width="9.140625" style="3"/>
    <col min="9473" max="9473" width="43.140625" style="3" customWidth="1"/>
    <col min="9474" max="9474" width="25.28515625" style="3" customWidth="1"/>
    <col min="9475" max="9475" width="31" style="3" bestFit="1" customWidth="1"/>
    <col min="9476" max="9476" width="17.42578125" style="3" customWidth="1"/>
    <col min="9477" max="9477" width="3.42578125" style="3" customWidth="1"/>
    <col min="9478" max="9478" width="44.85546875" style="3" customWidth="1"/>
    <col min="9479" max="9479" width="24.42578125" style="3" customWidth="1"/>
    <col min="9480" max="9480" width="31.5703125" style="3" customWidth="1"/>
    <col min="9481" max="9481" width="18.5703125" style="3" customWidth="1"/>
    <col min="9482" max="9482" width="4.7109375" style="3" customWidth="1"/>
    <col min="9483" max="9483" width="50.7109375" style="3" customWidth="1"/>
    <col min="9484" max="9484" width="19.42578125" style="3" customWidth="1"/>
    <col min="9485" max="9485" width="28.85546875" style="3" customWidth="1"/>
    <col min="9486" max="9486" width="19.5703125" style="3" customWidth="1"/>
    <col min="9487" max="9488" width="9.140625" style="3"/>
    <col min="9489" max="9489" width="11" style="3" customWidth="1"/>
    <col min="9490" max="9493" width="9.140625" style="3"/>
    <col min="9494" max="9494" width="10.28515625" style="3" customWidth="1"/>
    <col min="9495" max="9495" width="9.85546875" style="3" customWidth="1"/>
    <col min="9496" max="9498" width="9.140625" style="3"/>
    <col min="9499" max="9499" width="11" style="3" customWidth="1"/>
    <col min="9500" max="9728" width="9.140625" style="3"/>
    <col min="9729" max="9729" width="43.140625" style="3" customWidth="1"/>
    <col min="9730" max="9730" width="25.28515625" style="3" customWidth="1"/>
    <col min="9731" max="9731" width="31" style="3" bestFit="1" customWidth="1"/>
    <col min="9732" max="9732" width="17.42578125" style="3" customWidth="1"/>
    <col min="9733" max="9733" width="3.42578125" style="3" customWidth="1"/>
    <col min="9734" max="9734" width="44.85546875" style="3" customWidth="1"/>
    <col min="9735" max="9735" width="24.42578125" style="3" customWidth="1"/>
    <col min="9736" max="9736" width="31.5703125" style="3" customWidth="1"/>
    <col min="9737" max="9737" width="18.5703125" style="3" customWidth="1"/>
    <col min="9738" max="9738" width="4.7109375" style="3" customWidth="1"/>
    <col min="9739" max="9739" width="50.7109375" style="3" customWidth="1"/>
    <col min="9740" max="9740" width="19.42578125" style="3" customWidth="1"/>
    <col min="9741" max="9741" width="28.85546875" style="3" customWidth="1"/>
    <col min="9742" max="9742" width="19.5703125" style="3" customWidth="1"/>
    <col min="9743" max="9744" width="9.140625" style="3"/>
    <col min="9745" max="9745" width="11" style="3" customWidth="1"/>
    <col min="9746" max="9749" width="9.140625" style="3"/>
    <col min="9750" max="9750" width="10.28515625" style="3" customWidth="1"/>
    <col min="9751" max="9751" width="9.85546875" style="3" customWidth="1"/>
    <col min="9752" max="9754" width="9.140625" style="3"/>
    <col min="9755" max="9755" width="11" style="3" customWidth="1"/>
    <col min="9756" max="9984" width="9.140625" style="3"/>
    <col min="9985" max="9985" width="43.140625" style="3" customWidth="1"/>
    <col min="9986" max="9986" width="25.28515625" style="3" customWidth="1"/>
    <col min="9987" max="9987" width="31" style="3" bestFit="1" customWidth="1"/>
    <col min="9988" max="9988" width="17.42578125" style="3" customWidth="1"/>
    <col min="9989" max="9989" width="3.42578125" style="3" customWidth="1"/>
    <col min="9990" max="9990" width="44.85546875" style="3" customWidth="1"/>
    <col min="9991" max="9991" width="24.42578125" style="3" customWidth="1"/>
    <col min="9992" max="9992" width="31.5703125" style="3" customWidth="1"/>
    <col min="9993" max="9993" width="18.5703125" style="3" customWidth="1"/>
    <col min="9994" max="9994" width="4.7109375" style="3" customWidth="1"/>
    <col min="9995" max="9995" width="50.7109375" style="3" customWidth="1"/>
    <col min="9996" max="9996" width="19.42578125" style="3" customWidth="1"/>
    <col min="9997" max="9997" width="28.85546875" style="3" customWidth="1"/>
    <col min="9998" max="9998" width="19.5703125" style="3" customWidth="1"/>
    <col min="9999" max="10000" width="9.140625" style="3"/>
    <col min="10001" max="10001" width="11" style="3" customWidth="1"/>
    <col min="10002" max="10005" width="9.140625" style="3"/>
    <col min="10006" max="10006" width="10.28515625" style="3" customWidth="1"/>
    <col min="10007" max="10007" width="9.85546875" style="3" customWidth="1"/>
    <col min="10008" max="10010" width="9.140625" style="3"/>
    <col min="10011" max="10011" width="11" style="3" customWidth="1"/>
    <col min="10012" max="10240" width="9.140625" style="3"/>
    <col min="10241" max="10241" width="43.140625" style="3" customWidth="1"/>
    <col min="10242" max="10242" width="25.28515625" style="3" customWidth="1"/>
    <col min="10243" max="10243" width="31" style="3" bestFit="1" customWidth="1"/>
    <col min="10244" max="10244" width="17.42578125" style="3" customWidth="1"/>
    <col min="10245" max="10245" width="3.42578125" style="3" customWidth="1"/>
    <col min="10246" max="10246" width="44.85546875" style="3" customWidth="1"/>
    <col min="10247" max="10247" width="24.42578125" style="3" customWidth="1"/>
    <col min="10248" max="10248" width="31.5703125" style="3" customWidth="1"/>
    <col min="10249" max="10249" width="18.5703125" style="3" customWidth="1"/>
    <col min="10250" max="10250" width="4.7109375" style="3" customWidth="1"/>
    <col min="10251" max="10251" width="50.7109375" style="3" customWidth="1"/>
    <col min="10252" max="10252" width="19.42578125" style="3" customWidth="1"/>
    <col min="10253" max="10253" width="28.85546875" style="3" customWidth="1"/>
    <col min="10254" max="10254" width="19.5703125" style="3" customWidth="1"/>
    <col min="10255" max="10256" width="9.140625" style="3"/>
    <col min="10257" max="10257" width="11" style="3" customWidth="1"/>
    <col min="10258" max="10261" width="9.140625" style="3"/>
    <col min="10262" max="10262" width="10.28515625" style="3" customWidth="1"/>
    <col min="10263" max="10263" width="9.85546875" style="3" customWidth="1"/>
    <col min="10264" max="10266" width="9.140625" style="3"/>
    <col min="10267" max="10267" width="11" style="3" customWidth="1"/>
    <col min="10268" max="10496" width="9.140625" style="3"/>
    <col min="10497" max="10497" width="43.140625" style="3" customWidth="1"/>
    <col min="10498" max="10498" width="25.28515625" style="3" customWidth="1"/>
    <col min="10499" max="10499" width="31" style="3" bestFit="1" customWidth="1"/>
    <col min="10500" max="10500" width="17.42578125" style="3" customWidth="1"/>
    <col min="10501" max="10501" width="3.42578125" style="3" customWidth="1"/>
    <col min="10502" max="10502" width="44.85546875" style="3" customWidth="1"/>
    <col min="10503" max="10503" width="24.42578125" style="3" customWidth="1"/>
    <col min="10504" max="10504" width="31.5703125" style="3" customWidth="1"/>
    <col min="10505" max="10505" width="18.5703125" style="3" customWidth="1"/>
    <col min="10506" max="10506" width="4.7109375" style="3" customWidth="1"/>
    <col min="10507" max="10507" width="50.7109375" style="3" customWidth="1"/>
    <col min="10508" max="10508" width="19.42578125" style="3" customWidth="1"/>
    <col min="10509" max="10509" width="28.85546875" style="3" customWidth="1"/>
    <col min="10510" max="10510" width="19.5703125" style="3" customWidth="1"/>
    <col min="10511" max="10512" width="9.140625" style="3"/>
    <col min="10513" max="10513" width="11" style="3" customWidth="1"/>
    <col min="10514" max="10517" width="9.140625" style="3"/>
    <col min="10518" max="10518" width="10.28515625" style="3" customWidth="1"/>
    <col min="10519" max="10519" width="9.85546875" style="3" customWidth="1"/>
    <col min="10520" max="10522" width="9.140625" style="3"/>
    <col min="10523" max="10523" width="11" style="3" customWidth="1"/>
    <col min="10524" max="10752" width="9.140625" style="3"/>
    <col min="10753" max="10753" width="43.140625" style="3" customWidth="1"/>
    <col min="10754" max="10754" width="25.28515625" style="3" customWidth="1"/>
    <col min="10755" max="10755" width="31" style="3" bestFit="1" customWidth="1"/>
    <col min="10756" max="10756" width="17.42578125" style="3" customWidth="1"/>
    <col min="10757" max="10757" width="3.42578125" style="3" customWidth="1"/>
    <col min="10758" max="10758" width="44.85546875" style="3" customWidth="1"/>
    <col min="10759" max="10759" width="24.42578125" style="3" customWidth="1"/>
    <col min="10760" max="10760" width="31.5703125" style="3" customWidth="1"/>
    <col min="10761" max="10761" width="18.5703125" style="3" customWidth="1"/>
    <col min="10762" max="10762" width="4.7109375" style="3" customWidth="1"/>
    <col min="10763" max="10763" width="50.7109375" style="3" customWidth="1"/>
    <col min="10764" max="10764" width="19.42578125" style="3" customWidth="1"/>
    <col min="10765" max="10765" width="28.85546875" style="3" customWidth="1"/>
    <col min="10766" max="10766" width="19.5703125" style="3" customWidth="1"/>
    <col min="10767" max="10768" width="9.140625" style="3"/>
    <col min="10769" max="10769" width="11" style="3" customWidth="1"/>
    <col min="10770" max="10773" width="9.140625" style="3"/>
    <col min="10774" max="10774" width="10.28515625" style="3" customWidth="1"/>
    <col min="10775" max="10775" width="9.85546875" style="3" customWidth="1"/>
    <col min="10776" max="10778" width="9.140625" style="3"/>
    <col min="10779" max="10779" width="11" style="3" customWidth="1"/>
    <col min="10780" max="11008" width="9.140625" style="3"/>
    <col min="11009" max="11009" width="43.140625" style="3" customWidth="1"/>
    <col min="11010" max="11010" width="25.28515625" style="3" customWidth="1"/>
    <col min="11011" max="11011" width="31" style="3" bestFit="1" customWidth="1"/>
    <col min="11012" max="11012" width="17.42578125" style="3" customWidth="1"/>
    <col min="11013" max="11013" width="3.42578125" style="3" customWidth="1"/>
    <col min="11014" max="11014" width="44.85546875" style="3" customWidth="1"/>
    <col min="11015" max="11015" width="24.42578125" style="3" customWidth="1"/>
    <col min="11016" max="11016" width="31.5703125" style="3" customWidth="1"/>
    <col min="11017" max="11017" width="18.5703125" style="3" customWidth="1"/>
    <col min="11018" max="11018" width="4.7109375" style="3" customWidth="1"/>
    <col min="11019" max="11019" width="50.7109375" style="3" customWidth="1"/>
    <col min="11020" max="11020" width="19.42578125" style="3" customWidth="1"/>
    <col min="11021" max="11021" width="28.85546875" style="3" customWidth="1"/>
    <col min="11022" max="11022" width="19.5703125" style="3" customWidth="1"/>
    <col min="11023" max="11024" width="9.140625" style="3"/>
    <col min="11025" max="11025" width="11" style="3" customWidth="1"/>
    <col min="11026" max="11029" width="9.140625" style="3"/>
    <col min="11030" max="11030" width="10.28515625" style="3" customWidth="1"/>
    <col min="11031" max="11031" width="9.85546875" style="3" customWidth="1"/>
    <col min="11032" max="11034" width="9.140625" style="3"/>
    <col min="11035" max="11035" width="11" style="3" customWidth="1"/>
    <col min="11036" max="11264" width="9.140625" style="3"/>
    <col min="11265" max="11265" width="43.140625" style="3" customWidth="1"/>
    <col min="11266" max="11266" width="25.28515625" style="3" customWidth="1"/>
    <col min="11267" max="11267" width="31" style="3" bestFit="1" customWidth="1"/>
    <col min="11268" max="11268" width="17.42578125" style="3" customWidth="1"/>
    <col min="11269" max="11269" width="3.42578125" style="3" customWidth="1"/>
    <col min="11270" max="11270" width="44.85546875" style="3" customWidth="1"/>
    <col min="11271" max="11271" width="24.42578125" style="3" customWidth="1"/>
    <col min="11272" max="11272" width="31.5703125" style="3" customWidth="1"/>
    <col min="11273" max="11273" width="18.5703125" style="3" customWidth="1"/>
    <col min="11274" max="11274" width="4.7109375" style="3" customWidth="1"/>
    <col min="11275" max="11275" width="50.7109375" style="3" customWidth="1"/>
    <col min="11276" max="11276" width="19.42578125" style="3" customWidth="1"/>
    <col min="11277" max="11277" width="28.85546875" style="3" customWidth="1"/>
    <col min="11278" max="11278" width="19.5703125" style="3" customWidth="1"/>
    <col min="11279" max="11280" width="9.140625" style="3"/>
    <col min="11281" max="11281" width="11" style="3" customWidth="1"/>
    <col min="11282" max="11285" width="9.140625" style="3"/>
    <col min="11286" max="11286" width="10.28515625" style="3" customWidth="1"/>
    <col min="11287" max="11287" width="9.85546875" style="3" customWidth="1"/>
    <col min="11288" max="11290" width="9.140625" style="3"/>
    <col min="11291" max="11291" width="11" style="3" customWidth="1"/>
    <col min="11292" max="11520" width="9.140625" style="3"/>
    <col min="11521" max="11521" width="43.140625" style="3" customWidth="1"/>
    <col min="11522" max="11522" width="25.28515625" style="3" customWidth="1"/>
    <col min="11523" max="11523" width="31" style="3" bestFit="1" customWidth="1"/>
    <col min="11524" max="11524" width="17.42578125" style="3" customWidth="1"/>
    <col min="11525" max="11525" width="3.42578125" style="3" customWidth="1"/>
    <col min="11526" max="11526" width="44.85546875" style="3" customWidth="1"/>
    <col min="11527" max="11527" width="24.42578125" style="3" customWidth="1"/>
    <col min="11528" max="11528" width="31.5703125" style="3" customWidth="1"/>
    <col min="11529" max="11529" width="18.5703125" style="3" customWidth="1"/>
    <col min="11530" max="11530" width="4.7109375" style="3" customWidth="1"/>
    <col min="11531" max="11531" width="50.7109375" style="3" customWidth="1"/>
    <col min="11532" max="11532" width="19.42578125" style="3" customWidth="1"/>
    <col min="11533" max="11533" width="28.85546875" style="3" customWidth="1"/>
    <col min="11534" max="11534" width="19.5703125" style="3" customWidth="1"/>
    <col min="11535" max="11536" width="9.140625" style="3"/>
    <col min="11537" max="11537" width="11" style="3" customWidth="1"/>
    <col min="11538" max="11541" width="9.140625" style="3"/>
    <col min="11542" max="11542" width="10.28515625" style="3" customWidth="1"/>
    <col min="11543" max="11543" width="9.85546875" style="3" customWidth="1"/>
    <col min="11544" max="11546" width="9.140625" style="3"/>
    <col min="11547" max="11547" width="11" style="3" customWidth="1"/>
    <col min="11548" max="11776" width="9.140625" style="3"/>
    <col min="11777" max="11777" width="43.140625" style="3" customWidth="1"/>
    <col min="11778" max="11778" width="25.28515625" style="3" customWidth="1"/>
    <col min="11779" max="11779" width="31" style="3" bestFit="1" customWidth="1"/>
    <col min="11780" max="11780" width="17.42578125" style="3" customWidth="1"/>
    <col min="11781" max="11781" width="3.42578125" style="3" customWidth="1"/>
    <col min="11782" max="11782" width="44.85546875" style="3" customWidth="1"/>
    <col min="11783" max="11783" width="24.42578125" style="3" customWidth="1"/>
    <col min="11784" max="11784" width="31.5703125" style="3" customWidth="1"/>
    <col min="11785" max="11785" width="18.5703125" style="3" customWidth="1"/>
    <col min="11786" max="11786" width="4.7109375" style="3" customWidth="1"/>
    <col min="11787" max="11787" width="50.7109375" style="3" customWidth="1"/>
    <col min="11788" max="11788" width="19.42578125" style="3" customWidth="1"/>
    <col min="11789" max="11789" width="28.85546875" style="3" customWidth="1"/>
    <col min="11790" max="11790" width="19.5703125" style="3" customWidth="1"/>
    <col min="11791" max="11792" width="9.140625" style="3"/>
    <col min="11793" max="11793" width="11" style="3" customWidth="1"/>
    <col min="11794" max="11797" width="9.140625" style="3"/>
    <col min="11798" max="11798" width="10.28515625" style="3" customWidth="1"/>
    <col min="11799" max="11799" width="9.85546875" style="3" customWidth="1"/>
    <col min="11800" max="11802" width="9.140625" style="3"/>
    <col min="11803" max="11803" width="11" style="3" customWidth="1"/>
    <col min="11804" max="12032" width="9.140625" style="3"/>
    <col min="12033" max="12033" width="43.140625" style="3" customWidth="1"/>
    <col min="12034" max="12034" width="25.28515625" style="3" customWidth="1"/>
    <col min="12035" max="12035" width="31" style="3" bestFit="1" customWidth="1"/>
    <col min="12036" max="12036" width="17.42578125" style="3" customWidth="1"/>
    <col min="12037" max="12037" width="3.42578125" style="3" customWidth="1"/>
    <col min="12038" max="12038" width="44.85546875" style="3" customWidth="1"/>
    <col min="12039" max="12039" width="24.42578125" style="3" customWidth="1"/>
    <col min="12040" max="12040" width="31.5703125" style="3" customWidth="1"/>
    <col min="12041" max="12041" width="18.5703125" style="3" customWidth="1"/>
    <col min="12042" max="12042" width="4.7109375" style="3" customWidth="1"/>
    <col min="12043" max="12043" width="50.7109375" style="3" customWidth="1"/>
    <col min="12044" max="12044" width="19.42578125" style="3" customWidth="1"/>
    <col min="12045" max="12045" width="28.85546875" style="3" customWidth="1"/>
    <col min="12046" max="12046" width="19.5703125" style="3" customWidth="1"/>
    <col min="12047" max="12048" width="9.140625" style="3"/>
    <col min="12049" max="12049" width="11" style="3" customWidth="1"/>
    <col min="12050" max="12053" width="9.140625" style="3"/>
    <col min="12054" max="12054" width="10.28515625" style="3" customWidth="1"/>
    <col min="12055" max="12055" width="9.85546875" style="3" customWidth="1"/>
    <col min="12056" max="12058" width="9.140625" style="3"/>
    <col min="12059" max="12059" width="11" style="3" customWidth="1"/>
    <col min="12060" max="12288" width="9.140625" style="3"/>
    <col min="12289" max="12289" width="43.140625" style="3" customWidth="1"/>
    <col min="12290" max="12290" width="25.28515625" style="3" customWidth="1"/>
    <col min="12291" max="12291" width="31" style="3" bestFit="1" customWidth="1"/>
    <col min="12292" max="12292" width="17.42578125" style="3" customWidth="1"/>
    <col min="12293" max="12293" width="3.42578125" style="3" customWidth="1"/>
    <col min="12294" max="12294" width="44.85546875" style="3" customWidth="1"/>
    <col min="12295" max="12295" width="24.42578125" style="3" customWidth="1"/>
    <col min="12296" max="12296" width="31.5703125" style="3" customWidth="1"/>
    <col min="12297" max="12297" width="18.5703125" style="3" customWidth="1"/>
    <col min="12298" max="12298" width="4.7109375" style="3" customWidth="1"/>
    <col min="12299" max="12299" width="50.7109375" style="3" customWidth="1"/>
    <col min="12300" max="12300" width="19.42578125" style="3" customWidth="1"/>
    <col min="12301" max="12301" width="28.85546875" style="3" customWidth="1"/>
    <col min="12302" max="12302" width="19.5703125" style="3" customWidth="1"/>
    <col min="12303" max="12304" width="9.140625" style="3"/>
    <col min="12305" max="12305" width="11" style="3" customWidth="1"/>
    <col min="12306" max="12309" width="9.140625" style="3"/>
    <col min="12310" max="12310" width="10.28515625" style="3" customWidth="1"/>
    <col min="12311" max="12311" width="9.85546875" style="3" customWidth="1"/>
    <col min="12312" max="12314" width="9.140625" style="3"/>
    <col min="12315" max="12315" width="11" style="3" customWidth="1"/>
    <col min="12316" max="12544" width="9.140625" style="3"/>
    <col min="12545" max="12545" width="43.140625" style="3" customWidth="1"/>
    <col min="12546" max="12546" width="25.28515625" style="3" customWidth="1"/>
    <col min="12547" max="12547" width="31" style="3" bestFit="1" customWidth="1"/>
    <col min="12548" max="12548" width="17.42578125" style="3" customWidth="1"/>
    <col min="12549" max="12549" width="3.42578125" style="3" customWidth="1"/>
    <col min="12550" max="12550" width="44.85546875" style="3" customWidth="1"/>
    <col min="12551" max="12551" width="24.42578125" style="3" customWidth="1"/>
    <col min="12552" max="12552" width="31.5703125" style="3" customWidth="1"/>
    <col min="12553" max="12553" width="18.5703125" style="3" customWidth="1"/>
    <col min="12554" max="12554" width="4.7109375" style="3" customWidth="1"/>
    <col min="12555" max="12555" width="50.7109375" style="3" customWidth="1"/>
    <col min="12556" max="12556" width="19.42578125" style="3" customWidth="1"/>
    <col min="12557" max="12557" width="28.85546875" style="3" customWidth="1"/>
    <col min="12558" max="12558" width="19.5703125" style="3" customWidth="1"/>
    <col min="12559" max="12560" width="9.140625" style="3"/>
    <col min="12561" max="12561" width="11" style="3" customWidth="1"/>
    <col min="12562" max="12565" width="9.140625" style="3"/>
    <col min="12566" max="12566" width="10.28515625" style="3" customWidth="1"/>
    <col min="12567" max="12567" width="9.85546875" style="3" customWidth="1"/>
    <col min="12568" max="12570" width="9.140625" style="3"/>
    <col min="12571" max="12571" width="11" style="3" customWidth="1"/>
    <col min="12572" max="12800" width="9.140625" style="3"/>
    <col min="12801" max="12801" width="43.140625" style="3" customWidth="1"/>
    <col min="12802" max="12802" width="25.28515625" style="3" customWidth="1"/>
    <col min="12803" max="12803" width="31" style="3" bestFit="1" customWidth="1"/>
    <col min="12804" max="12804" width="17.42578125" style="3" customWidth="1"/>
    <col min="12805" max="12805" width="3.42578125" style="3" customWidth="1"/>
    <col min="12806" max="12806" width="44.85546875" style="3" customWidth="1"/>
    <col min="12807" max="12807" width="24.42578125" style="3" customWidth="1"/>
    <col min="12808" max="12808" width="31.5703125" style="3" customWidth="1"/>
    <col min="12809" max="12809" width="18.5703125" style="3" customWidth="1"/>
    <col min="12810" max="12810" width="4.7109375" style="3" customWidth="1"/>
    <col min="12811" max="12811" width="50.7109375" style="3" customWidth="1"/>
    <col min="12812" max="12812" width="19.42578125" style="3" customWidth="1"/>
    <col min="12813" max="12813" width="28.85546875" style="3" customWidth="1"/>
    <col min="12814" max="12814" width="19.5703125" style="3" customWidth="1"/>
    <col min="12815" max="12816" width="9.140625" style="3"/>
    <col min="12817" max="12817" width="11" style="3" customWidth="1"/>
    <col min="12818" max="12821" width="9.140625" style="3"/>
    <col min="12822" max="12822" width="10.28515625" style="3" customWidth="1"/>
    <col min="12823" max="12823" width="9.85546875" style="3" customWidth="1"/>
    <col min="12824" max="12826" width="9.140625" style="3"/>
    <col min="12827" max="12827" width="11" style="3" customWidth="1"/>
    <col min="12828" max="13056" width="9.140625" style="3"/>
    <col min="13057" max="13057" width="43.140625" style="3" customWidth="1"/>
    <col min="13058" max="13058" width="25.28515625" style="3" customWidth="1"/>
    <col min="13059" max="13059" width="31" style="3" bestFit="1" customWidth="1"/>
    <col min="13060" max="13060" width="17.42578125" style="3" customWidth="1"/>
    <col min="13061" max="13061" width="3.42578125" style="3" customWidth="1"/>
    <col min="13062" max="13062" width="44.85546875" style="3" customWidth="1"/>
    <col min="13063" max="13063" width="24.42578125" style="3" customWidth="1"/>
    <col min="13064" max="13064" width="31.5703125" style="3" customWidth="1"/>
    <col min="13065" max="13065" width="18.5703125" style="3" customWidth="1"/>
    <col min="13066" max="13066" width="4.7109375" style="3" customWidth="1"/>
    <col min="13067" max="13067" width="50.7109375" style="3" customWidth="1"/>
    <col min="13068" max="13068" width="19.42578125" style="3" customWidth="1"/>
    <col min="13069" max="13069" width="28.85546875" style="3" customWidth="1"/>
    <col min="13070" max="13070" width="19.5703125" style="3" customWidth="1"/>
    <col min="13071" max="13072" width="9.140625" style="3"/>
    <col min="13073" max="13073" width="11" style="3" customWidth="1"/>
    <col min="13074" max="13077" width="9.140625" style="3"/>
    <col min="13078" max="13078" width="10.28515625" style="3" customWidth="1"/>
    <col min="13079" max="13079" width="9.85546875" style="3" customWidth="1"/>
    <col min="13080" max="13082" width="9.140625" style="3"/>
    <col min="13083" max="13083" width="11" style="3" customWidth="1"/>
    <col min="13084" max="13312" width="9.140625" style="3"/>
    <col min="13313" max="13313" width="43.140625" style="3" customWidth="1"/>
    <col min="13314" max="13314" width="25.28515625" style="3" customWidth="1"/>
    <col min="13315" max="13315" width="31" style="3" bestFit="1" customWidth="1"/>
    <col min="13316" max="13316" width="17.42578125" style="3" customWidth="1"/>
    <col min="13317" max="13317" width="3.42578125" style="3" customWidth="1"/>
    <col min="13318" max="13318" width="44.85546875" style="3" customWidth="1"/>
    <col min="13319" max="13319" width="24.42578125" style="3" customWidth="1"/>
    <col min="13320" max="13320" width="31.5703125" style="3" customWidth="1"/>
    <col min="13321" max="13321" width="18.5703125" style="3" customWidth="1"/>
    <col min="13322" max="13322" width="4.7109375" style="3" customWidth="1"/>
    <col min="13323" max="13323" width="50.7109375" style="3" customWidth="1"/>
    <col min="13324" max="13324" width="19.42578125" style="3" customWidth="1"/>
    <col min="13325" max="13325" width="28.85546875" style="3" customWidth="1"/>
    <col min="13326" max="13326" width="19.5703125" style="3" customWidth="1"/>
    <col min="13327" max="13328" width="9.140625" style="3"/>
    <col min="13329" max="13329" width="11" style="3" customWidth="1"/>
    <col min="13330" max="13333" width="9.140625" style="3"/>
    <col min="13334" max="13334" width="10.28515625" style="3" customWidth="1"/>
    <col min="13335" max="13335" width="9.85546875" style="3" customWidth="1"/>
    <col min="13336" max="13338" width="9.140625" style="3"/>
    <col min="13339" max="13339" width="11" style="3" customWidth="1"/>
    <col min="13340" max="13568" width="9.140625" style="3"/>
    <col min="13569" max="13569" width="43.140625" style="3" customWidth="1"/>
    <col min="13570" max="13570" width="25.28515625" style="3" customWidth="1"/>
    <col min="13571" max="13571" width="31" style="3" bestFit="1" customWidth="1"/>
    <col min="13572" max="13572" width="17.42578125" style="3" customWidth="1"/>
    <col min="13573" max="13573" width="3.42578125" style="3" customWidth="1"/>
    <col min="13574" max="13574" width="44.85546875" style="3" customWidth="1"/>
    <col min="13575" max="13575" width="24.42578125" style="3" customWidth="1"/>
    <col min="13576" max="13576" width="31.5703125" style="3" customWidth="1"/>
    <col min="13577" max="13577" width="18.5703125" style="3" customWidth="1"/>
    <col min="13578" max="13578" width="4.7109375" style="3" customWidth="1"/>
    <col min="13579" max="13579" width="50.7109375" style="3" customWidth="1"/>
    <col min="13580" max="13580" width="19.42578125" style="3" customWidth="1"/>
    <col min="13581" max="13581" width="28.85546875" style="3" customWidth="1"/>
    <col min="13582" max="13582" width="19.5703125" style="3" customWidth="1"/>
    <col min="13583" max="13584" width="9.140625" style="3"/>
    <col min="13585" max="13585" width="11" style="3" customWidth="1"/>
    <col min="13586" max="13589" width="9.140625" style="3"/>
    <col min="13590" max="13590" width="10.28515625" style="3" customWidth="1"/>
    <col min="13591" max="13591" width="9.85546875" style="3" customWidth="1"/>
    <col min="13592" max="13594" width="9.140625" style="3"/>
    <col min="13595" max="13595" width="11" style="3" customWidth="1"/>
    <col min="13596" max="13824" width="9.140625" style="3"/>
    <col min="13825" max="13825" width="43.140625" style="3" customWidth="1"/>
    <col min="13826" max="13826" width="25.28515625" style="3" customWidth="1"/>
    <col min="13827" max="13827" width="31" style="3" bestFit="1" customWidth="1"/>
    <col min="13828" max="13828" width="17.42578125" style="3" customWidth="1"/>
    <col min="13829" max="13829" width="3.42578125" style="3" customWidth="1"/>
    <col min="13830" max="13830" width="44.85546875" style="3" customWidth="1"/>
    <col min="13831" max="13831" width="24.42578125" style="3" customWidth="1"/>
    <col min="13832" max="13832" width="31.5703125" style="3" customWidth="1"/>
    <col min="13833" max="13833" width="18.5703125" style="3" customWidth="1"/>
    <col min="13834" max="13834" width="4.7109375" style="3" customWidth="1"/>
    <col min="13835" max="13835" width="50.7109375" style="3" customWidth="1"/>
    <col min="13836" max="13836" width="19.42578125" style="3" customWidth="1"/>
    <col min="13837" max="13837" width="28.85546875" style="3" customWidth="1"/>
    <col min="13838" max="13838" width="19.5703125" style="3" customWidth="1"/>
    <col min="13839" max="13840" width="9.140625" style="3"/>
    <col min="13841" max="13841" width="11" style="3" customWidth="1"/>
    <col min="13842" max="13845" width="9.140625" style="3"/>
    <col min="13846" max="13846" width="10.28515625" style="3" customWidth="1"/>
    <col min="13847" max="13847" width="9.85546875" style="3" customWidth="1"/>
    <col min="13848" max="13850" width="9.140625" style="3"/>
    <col min="13851" max="13851" width="11" style="3" customWidth="1"/>
    <col min="13852" max="14080" width="9.140625" style="3"/>
    <col min="14081" max="14081" width="43.140625" style="3" customWidth="1"/>
    <col min="14082" max="14082" width="25.28515625" style="3" customWidth="1"/>
    <col min="14083" max="14083" width="31" style="3" bestFit="1" customWidth="1"/>
    <col min="14084" max="14084" width="17.42578125" style="3" customWidth="1"/>
    <col min="14085" max="14085" width="3.42578125" style="3" customWidth="1"/>
    <col min="14086" max="14086" width="44.85546875" style="3" customWidth="1"/>
    <col min="14087" max="14087" width="24.42578125" style="3" customWidth="1"/>
    <col min="14088" max="14088" width="31.5703125" style="3" customWidth="1"/>
    <col min="14089" max="14089" width="18.5703125" style="3" customWidth="1"/>
    <col min="14090" max="14090" width="4.7109375" style="3" customWidth="1"/>
    <col min="14091" max="14091" width="50.7109375" style="3" customWidth="1"/>
    <col min="14092" max="14092" width="19.42578125" style="3" customWidth="1"/>
    <col min="14093" max="14093" width="28.85546875" style="3" customWidth="1"/>
    <col min="14094" max="14094" width="19.5703125" style="3" customWidth="1"/>
    <col min="14095" max="14096" width="9.140625" style="3"/>
    <col min="14097" max="14097" width="11" style="3" customWidth="1"/>
    <col min="14098" max="14101" width="9.140625" style="3"/>
    <col min="14102" max="14102" width="10.28515625" style="3" customWidth="1"/>
    <col min="14103" max="14103" width="9.85546875" style="3" customWidth="1"/>
    <col min="14104" max="14106" width="9.140625" style="3"/>
    <col min="14107" max="14107" width="11" style="3" customWidth="1"/>
    <col min="14108" max="14336" width="9.140625" style="3"/>
    <col min="14337" max="14337" width="43.140625" style="3" customWidth="1"/>
    <col min="14338" max="14338" width="25.28515625" style="3" customWidth="1"/>
    <col min="14339" max="14339" width="31" style="3" bestFit="1" customWidth="1"/>
    <col min="14340" max="14340" width="17.42578125" style="3" customWidth="1"/>
    <col min="14341" max="14341" width="3.42578125" style="3" customWidth="1"/>
    <col min="14342" max="14342" width="44.85546875" style="3" customWidth="1"/>
    <col min="14343" max="14343" width="24.42578125" style="3" customWidth="1"/>
    <col min="14344" max="14344" width="31.5703125" style="3" customWidth="1"/>
    <col min="14345" max="14345" width="18.5703125" style="3" customWidth="1"/>
    <col min="14346" max="14346" width="4.7109375" style="3" customWidth="1"/>
    <col min="14347" max="14347" width="50.7109375" style="3" customWidth="1"/>
    <col min="14348" max="14348" width="19.42578125" style="3" customWidth="1"/>
    <col min="14349" max="14349" width="28.85546875" style="3" customWidth="1"/>
    <col min="14350" max="14350" width="19.5703125" style="3" customWidth="1"/>
    <col min="14351" max="14352" width="9.140625" style="3"/>
    <col min="14353" max="14353" width="11" style="3" customWidth="1"/>
    <col min="14354" max="14357" width="9.140625" style="3"/>
    <col min="14358" max="14358" width="10.28515625" style="3" customWidth="1"/>
    <col min="14359" max="14359" width="9.85546875" style="3" customWidth="1"/>
    <col min="14360" max="14362" width="9.140625" style="3"/>
    <col min="14363" max="14363" width="11" style="3" customWidth="1"/>
    <col min="14364" max="14592" width="9.140625" style="3"/>
    <col min="14593" max="14593" width="43.140625" style="3" customWidth="1"/>
    <col min="14594" max="14594" width="25.28515625" style="3" customWidth="1"/>
    <col min="14595" max="14595" width="31" style="3" bestFit="1" customWidth="1"/>
    <col min="14596" max="14596" width="17.42578125" style="3" customWidth="1"/>
    <col min="14597" max="14597" width="3.42578125" style="3" customWidth="1"/>
    <col min="14598" max="14598" width="44.85546875" style="3" customWidth="1"/>
    <col min="14599" max="14599" width="24.42578125" style="3" customWidth="1"/>
    <col min="14600" max="14600" width="31.5703125" style="3" customWidth="1"/>
    <col min="14601" max="14601" width="18.5703125" style="3" customWidth="1"/>
    <col min="14602" max="14602" width="4.7109375" style="3" customWidth="1"/>
    <col min="14603" max="14603" width="50.7109375" style="3" customWidth="1"/>
    <col min="14604" max="14604" width="19.42578125" style="3" customWidth="1"/>
    <col min="14605" max="14605" width="28.85546875" style="3" customWidth="1"/>
    <col min="14606" max="14606" width="19.5703125" style="3" customWidth="1"/>
    <col min="14607" max="14608" width="9.140625" style="3"/>
    <col min="14609" max="14609" width="11" style="3" customWidth="1"/>
    <col min="14610" max="14613" width="9.140625" style="3"/>
    <col min="14614" max="14614" width="10.28515625" style="3" customWidth="1"/>
    <col min="14615" max="14615" width="9.85546875" style="3" customWidth="1"/>
    <col min="14616" max="14618" width="9.140625" style="3"/>
    <col min="14619" max="14619" width="11" style="3" customWidth="1"/>
    <col min="14620" max="14848" width="9.140625" style="3"/>
    <col min="14849" max="14849" width="43.140625" style="3" customWidth="1"/>
    <col min="14850" max="14850" width="25.28515625" style="3" customWidth="1"/>
    <col min="14851" max="14851" width="31" style="3" bestFit="1" customWidth="1"/>
    <col min="14852" max="14852" width="17.42578125" style="3" customWidth="1"/>
    <col min="14853" max="14853" width="3.42578125" style="3" customWidth="1"/>
    <col min="14854" max="14854" width="44.85546875" style="3" customWidth="1"/>
    <col min="14855" max="14855" width="24.42578125" style="3" customWidth="1"/>
    <col min="14856" max="14856" width="31.5703125" style="3" customWidth="1"/>
    <col min="14857" max="14857" width="18.5703125" style="3" customWidth="1"/>
    <col min="14858" max="14858" width="4.7109375" style="3" customWidth="1"/>
    <col min="14859" max="14859" width="50.7109375" style="3" customWidth="1"/>
    <col min="14860" max="14860" width="19.42578125" style="3" customWidth="1"/>
    <col min="14861" max="14861" width="28.85546875" style="3" customWidth="1"/>
    <col min="14862" max="14862" width="19.5703125" style="3" customWidth="1"/>
    <col min="14863" max="14864" width="9.140625" style="3"/>
    <col min="14865" max="14865" width="11" style="3" customWidth="1"/>
    <col min="14866" max="14869" width="9.140625" style="3"/>
    <col min="14870" max="14870" width="10.28515625" style="3" customWidth="1"/>
    <col min="14871" max="14871" width="9.85546875" style="3" customWidth="1"/>
    <col min="14872" max="14874" width="9.140625" style="3"/>
    <col min="14875" max="14875" width="11" style="3" customWidth="1"/>
    <col min="14876" max="15104" width="9.140625" style="3"/>
    <col min="15105" max="15105" width="43.140625" style="3" customWidth="1"/>
    <col min="15106" max="15106" width="25.28515625" style="3" customWidth="1"/>
    <col min="15107" max="15107" width="31" style="3" bestFit="1" customWidth="1"/>
    <col min="15108" max="15108" width="17.42578125" style="3" customWidth="1"/>
    <col min="15109" max="15109" width="3.42578125" style="3" customWidth="1"/>
    <col min="15110" max="15110" width="44.85546875" style="3" customWidth="1"/>
    <col min="15111" max="15111" width="24.42578125" style="3" customWidth="1"/>
    <col min="15112" max="15112" width="31.5703125" style="3" customWidth="1"/>
    <col min="15113" max="15113" width="18.5703125" style="3" customWidth="1"/>
    <col min="15114" max="15114" width="4.7109375" style="3" customWidth="1"/>
    <col min="15115" max="15115" width="50.7109375" style="3" customWidth="1"/>
    <col min="15116" max="15116" width="19.42578125" style="3" customWidth="1"/>
    <col min="15117" max="15117" width="28.85546875" style="3" customWidth="1"/>
    <col min="15118" max="15118" width="19.5703125" style="3" customWidth="1"/>
    <col min="15119" max="15120" width="9.140625" style="3"/>
    <col min="15121" max="15121" width="11" style="3" customWidth="1"/>
    <col min="15122" max="15125" width="9.140625" style="3"/>
    <col min="15126" max="15126" width="10.28515625" style="3" customWidth="1"/>
    <col min="15127" max="15127" width="9.85546875" style="3" customWidth="1"/>
    <col min="15128" max="15130" width="9.140625" style="3"/>
    <col min="15131" max="15131" width="11" style="3" customWidth="1"/>
    <col min="15132" max="15360" width="9.140625" style="3"/>
    <col min="15361" max="15361" width="43.140625" style="3" customWidth="1"/>
    <col min="15362" max="15362" width="25.28515625" style="3" customWidth="1"/>
    <col min="15363" max="15363" width="31" style="3" bestFit="1" customWidth="1"/>
    <col min="15364" max="15364" width="17.42578125" style="3" customWidth="1"/>
    <col min="15365" max="15365" width="3.42578125" style="3" customWidth="1"/>
    <col min="15366" max="15366" width="44.85546875" style="3" customWidth="1"/>
    <col min="15367" max="15367" width="24.42578125" style="3" customWidth="1"/>
    <col min="15368" max="15368" width="31.5703125" style="3" customWidth="1"/>
    <col min="15369" max="15369" width="18.5703125" style="3" customWidth="1"/>
    <col min="15370" max="15370" width="4.7109375" style="3" customWidth="1"/>
    <col min="15371" max="15371" width="50.7109375" style="3" customWidth="1"/>
    <col min="15372" max="15372" width="19.42578125" style="3" customWidth="1"/>
    <col min="15373" max="15373" width="28.85546875" style="3" customWidth="1"/>
    <col min="15374" max="15374" width="19.5703125" style="3" customWidth="1"/>
    <col min="15375" max="15376" width="9.140625" style="3"/>
    <col min="15377" max="15377" width="11" style="3" customWidth="1"/>
    <col min="15378" max="15381" width="9.140625" style="3"/>
    <col min="15382" max="15382" width="10.28515625" style="3" customWidth="1"/>
    <col min="15383" max="15383" width="9.85546875" style="3" customWidth="1"/>
    <col min="15384" max="15386" width="9.140625" style="3"/>
    <col min="15387" max="15387" width="11" style="3" customWidth="1"/>
    <col min="15388" max="15616" width="9.140625" style="3"/>
    <col min="15617" max="15617" width="43.140625" style="3" customWidth="1"/>
    <col min="15618" max="15618" width="25.28515625" style="3" customWidth="1"/>
    <col min="15619" max="15619" width="31" style="3" bestFit="1" customWidth="1"/>
    <col min="15620" max="15620" width="17.42578125" style="3" customWidth="1"/>
    <col min="15621" max="15621" width="3.42578125" style="3" customWidth="1"/>
    <col min="15622" max="15622" width="44.85546875" style="3" customWidth="1"/>
    <col min="15623" max="15623" width="24.42578125" style="3" customWidth="1"/>
    <col min="15624" max="15624" width="31.5703125" style="3" customWidth="1"/>
    <col min="15625" max="15625" width="18.5703125" style="3" customWidth="1"/>
    <col min="15626" max="15626" width="4.7109375" style="3" customWidth="1"/>
    <col min="15627" max="15627" width="50.7109375" style="3" customWidth="1"/>
    <col min="15628" max="15628" width="19.42578125" style="3" customWidth="1"/>
    <col min="15629" max="15629" width="28.85546875" style="3" customWidth="1"/>
    <col min="15630" max="15630" width="19.5703125" style="3" customWidth="1"/>
    <col min="15631" max="15632" width="9.140625" style="3"/>
    <col min="15633" max="15633" width="11" style="3" customWidth="1"/>
    <col min="15634" max="15637" width="9.140625" style="3"/>
    <col min="15638" max="15638" width="10.28515625" style="3" customWidth="1"/>
    <col min="15639" max="15639" width="9.85546875" style="3" customWidth="1"/>
    <col min="15640" max="15642" width="9.140625" style="3"/>
    <col min="15643" max="15643" width="11" style="3" customWidth="1"/>
    <col min="15644" max="15872" width="9.140625" style="3"/>
    <col min="15873" max="15873" width="43.140625" style="3" customWidth="1"/>
    <col min="15874" max="15874" width="25.28515625" style="3" customWidth="1"/>
    <col min="15875" max="15875" width="31" style="3" bestFit="1" customWidth="1"/>
    <col min="15876" max="15876" width="17.42578125" style="3" customWidth="1"/>
    <col min="15877" max="15877" width="3.42578125" style="3" customWidth="1"/>
    <col min="15878" max="15878" width="44.85546875" style="3" customWidth="1"/>
    <col min="15879" max="15879" width="24.42578125" style="3" customWidth="1"/>
    <col min="15880" max="15880" width="31.5703125" style="3" customWidth="1"/>
    <col min="15881" max="15881" width="18.5703125" style="3" customWidth="1"/>
    <col min="15882" max="15882" width="4.7109375" style="3" customWidth="1"/>
    <col min="15883" max="15883" width="50.7109375" style="3" customWidth="1"/>
    <col min="15884" max="15884" width="19.42578125" style="3" customWidth="1"/>
    <col min="15885" max="15885" width="28.85546875" style="3" customWidth="1"/>
    <col min="15886" max="15886" width="19.5703125" style="3" customWidth="1"/>
    <col min="15887" max="15888" width="9.140625" style="3"/>
    <col min="15889" max="15889" width="11" style="3" customWidth="1"/>
    <col min="15890" max="15893" width="9.140625" style="3"/>
    <col min="15894" max="15894" width="10.28515625" style="3" customWidth="1"/>
    <col min="15895" max="15895" width="9.85546875" style="3" customWidth="1"/>
    <col min="15896" max="15898" width="9.140625" style="3"/>
    <col min="15899" max="15899" width="11" style="3" customWidth="1"/>
    <col min="15900" max="16128" width="9.140625" style="3"/>
    <col min="16129" max="16129" width="43.140625" style="3" customWidth="1"/>
    <col min="16130" max="16130" width="25.28515625" style="3" customWidth="1"/>
    <col min="16131" max="16131" width="31" style="3" bestFit="1" customWidth="1"/>
    <col min="16132" max="16132" width="17.42578125" style="3" customWidth="1"/>
    <col min="16133" max="16133" width="3.42578125" style="3" customWidth="1"/>
    <col min="16134" max="16134" width="44.85546875" style="3" customWidth="1"/>
    <col min="16135" max="16135" width="24.42578125" style="3" customWidth="1"/>
    <col min="16136" max="16136" width="31.5703125" style="3" customWidth="1"/>
    <col min="16137" max="16137" width="18.5703125" style="3" customWidth="1"/>
    <col min="16138" max="16138" width="4.7109375" style="3" customWidth="1"/>
    <col min="16139" max="16139" width="50.7109375" style="3" customWidth="1"/>
    <col min="16140" max="16140" width="19.42578125" style="3" customWidth="1"/>
    <col min="16141" max="16141" width="28.85546875" style="3" customWidth="1"/>
    <col min="16142" max="16142" width="19.5703125" style="3" customWidth="1"/>
    <col min="16143" max="16144" width="9.140625" style="3"/>
    <col min="16145" max="16145" width="11" style="3" customWidth="1"/>
    <col min="16146" max="16149" width="9.140625" style="3"/>
    <col min="16150" max="16150" width="10.28515625" style="3" customWidth="1"/>
    <col min="16151" max="16151" width="9.85546875" style="3" customWidth="1"/>
    <col min="16152" max="16154" width="9.140625" style="3"/>
    <col min="16155" max="16155" width="11" style="3" customWidth="1"/>
    <col min="16156" max="16384" width="9.140625" style="3"/>
  </cols>
  <sheetData>
    <row r="1" spans="1:27" ht="19.5" thickBot="1" x14ac:dyDescent="0.35">
      <c r="A1" s="1" t="s">
        <v>772</v>
      </c>
      <c r="B1" s="2"/>
      <c r="C1" s="2"/>
      <c r="D1" s="2"/>
      <c r="F1" s="1" t="s">
        <v>773</v>
      </c>
      <c r="G1" s="2"/>
      <c r="H1" s="2"/>
      <c r="I1" s="2"/>
      <c r="K1" s="1" t="s">
        <v>774</v>
      </c>
      <c r="L1" s="2"/>
      <c r="M1" s="2"/>
      <c r="N1" s="2"/>
      <c r="P1" s="149" t="s">
        <v>775</v>
      </c>
    </row>
    <row r="2" spans="1:27" ht="36" customHeight="1" thickTop="1" thickBot="1" x14ac:dyDescent="0.3">
      <c r="A2" s="254" t="s">
        <v>0</v>
      </c>
      <c r="B2" s="254"/>
      <c r="C2" s="254"/>
      <c r="D2" s="254"/>
      <c r="F2" s="254" t="s">
        <v>0</v>
      </c>
      <c r="G2" s="254"/>
      <c r="H2" s="254"/>
      <c r="I2" s="254"/>
      <c r="J2" s="144"/>
      <c r="K2" s="254" t="s">
        <v>0</v>
      </c>
      <c r="L2" s="254"/>
      <c r="M2" s="254"/>
      <c r="N2" s="254"/>
      <c r="P2" s="258" t="s">
        <v>1</v>
      </c>
      <c r="Q2" s="259"/>
      <c r="R2" s="259"/>
      <c r="S2" s="259"/>
      <c r="T2" s="259"/>
      <c r="U2" s="259"/>
      <c r="V2" s="259"/>
      <c r="W2" s="259"/>
      <c r="X2" s="259"/>
      <c r="Y2" s="259"/>
      <c r="Z2" s="259"/>
      <c r="AA2" s="260"/>
    </row>
    <row r="3" spans="1:27" ht="30.75" customHeight="1" thickBot="1" x14ac:dyDescent="0.3">
      <c r="A3" s="4" t="s">
        <v>2</v>
      </c>
      <c r="B3" s="5" t="s">
        <v>3</v>
      </c>
      <c r="C3" s="6" t="s">
        <v>4</v>
      </c>
      <c r="D3" s="5" t="s">
        <v>5</v>
      </c>
      <c r="E3" s="7"/>
      <c r="F3" s="8" t="s">
        <v>2</v>
      </c>
      <c r="G3" s="9" t="s">
        <v>3</v>
      </c>
      <c r="H3" s="10" t="s">
        <v>4</v>
      </c>
      <c r="I3" s="9" t="s">
        <v>5</v>
      </c>
      <c r="J3" s="145"/>
      <c r="K3" s="8" t="s">
        <v>2</v>
      </c>
      <c r="L3" s="9" t="s">
        <v>3</v>
      </c>
      <c r="M3" s="10" t="s">
        <v>4</v>
      </c>
      <c r="N3" s="9" t="s">
        <v>5</v>
      </c>
      <c r="P3" s="150" t="s">
        <v>6</v>
      </c>
      <c r="Q3" s="12" t="s">
        <v>7</v>
      </c>
      <c r="R3" s="12" t="s">
        <v>8</v>
      </c>
      <c r="S3" s="12" t="s">
        <v>9</v>
      </c>
      <c r="T3" s="12" t="s">
        <v>10</v>
      </c>
      <c r="U3" s="12" t="s">
        <v>11</v>
      </c>
      <c r="V3" s="12" t="s">
        <v>12</v>
      </c>
      <c r="W3" s="12" t="s">
        <v>13</v>
      </c>
      <c r="X3" s="12" t="s">
        <v>14</v>
      </c>
      <c r="Y3" s="12" t="s">
        <v>15</v>
      </c>
      <c r="Z3" s="12" t="s">
        <v>16</v>
      </c>
      <c r="AA3" s="151" t="s">
        <v>17</v>
      </c>
    </row>
    <row r="4" spans="1:27" s="17" customFormat="1" ht="15.75" customHeight="1" thickBot="1" x14ac:dyDescent="0.25">
      <c r="A4" s="13"/>
      <c r="B4" s="14"/>
      <c r="C4" s="15"/>
      <c r="D4" s="16"/>
      <c r="F4" s="34" t="s">
        <v>18</v>
      </c>
      <c r="G4" s="20" t="s">
        <v>19</v>
      </c>
      <c r="H4" s="21" t="s">
        <v>806</v>
      </c>
      <c r="I4" s="24">
        <v>380</v>
      </c>
      <c r="J4" s="143" t="s">
        <v>20</v>
      </c>
      <c r="K4" s="19" t="s">
        <v>21</v>
      </c>
      <c r="L4" s="20" t="s">
        <v>22</v>
      </c>
      <c r="M4" s="21" t="s">
        <v>23</v>
      </c>
      <c r="N4" s="22">
        <v>0.02</v>
      </c>
      <c r="O4" s="17" t="s">
        <v>20</v>
      </c>
      <c r="P4" s="152" t="s">
        <v>24</v>
      </c>
      <c r="Q4" s="23">
        <v>0.53</v>
      </c>
      <c r="R4" s="23">
        <v>0.34</v>
      </c>
      <c r="S4" s="23"/>
      <c r="T4" s="23"/>
      <c r="U4" s="23"/>
      <c r="V4" s="23"/>
      <c r="W4" s="23"/>
      <c r="X4" s="23">
        <v>0.13</v>
      </c>
      <c r="Y4" s="23"/>
      <c r="Z4" s="23"/>
      <c r="AA4" s="153">
        <f t="shared" ref="AA4:AA21" si="0">S4*S$25+T4*T$25+U4*U$25+V4*V$25+W4*W$25+X4*X$25+Y4*Y$25</f>
        <v>16.12</v>
      </c>
    </row>
    <row r="5" spans="1:27" s="17" customFormat="1" ht="15.75" customHeight="1" thickBot="1" x14ac:dyDescent="0.25">
      <c r="A5" s="19"/>
      <c r="B5" s="20"/>
      <c r="C5" s="21"/>
      <c r="D5" s="24"/>
      <c r="F5" s="34" t="s">
        <v>26</v>
      </c>
      <c r="G5" s="20" t="s">
        <v>27</v>
      </c>
      <c r="H5" s="21" t="s">
        <v>807</v>
      </c>
      <c r="I5" s="24">
        <v>1500</v>
      </c>
      <c r="J5" s="143" t="s">
        <v>20</v>
      </c>
      <c r="K5" s="19" t="s">
        <v>28</v>
      </c>
      <c r="L5" s="20" t="s">
        <v>29</v>
      </c>
      <c r="M5" s="21" t="s">
        <v>30</v>
      </c>
      <c r="N5" s="22">
        <v>0.06</v>
      </c>
      <c r="O5" s="17" t="s">
        <v>20</v>
      </c>
      <c r="P5" s="150" t="s">
        <v>31</v>
      </c>
      <c r="Q5" s="25">
        <v>0.61</v>
      </c>
      <c r="R5" s="25">
        <v>0.28000000000000003</v>
      </c>
      <c r="S5" s="25"/>
      <c r="T5" s="25"/>
      <c r="U5" s="25"/>
      <c r="V5" s="25"/>
      <c r="W5" s="25"/>
      <c r="X5" s="25">
        <v>0.11</v>
      </c>
      <c r="Y5" s="25"/>
      <c r="Z5" s="25"/>
      <c r="AA5" s="153">
        <f t="shared" si="0"/>
        <v>13.64</v>
      </c>
    </row>
    <row r="6" spans="1:27" s="17" customFormat="1" ht="15.75" customHeight="1" thickBot="1" x14ac:dyDescent="0.25">
      <c r="A6" s="131" t="s">
        <v>38</v>
      </c>
      <c r="B6" s="132"/>
      <c r="C6" s="132"/>
      <c r="D6" s="133"/>
      <c r="F6" s="19" t="s">
        <v>32</v>
      </c>
      <c r="G6" s="20" t="s">
        <v>33</v>
      </c>
      <c r="H6" s="21" t="s">
        <v>808</v>
      </c>
      <c r="I6" s="24">
        <v>575</v>
      </c>
      <c r="J6" s="143" t="s">
        <v>20</v>
      </c>
      <c r="K6" s="19" t="s">
        <v>34</v>
      </c>
      <c r="L6" s="20" t="s">
        <v>35</v>
      </c>
      <c r="M6" s="21" t="s">
        <v>36</v>
      </c>
      <c r="N6" s="22">
        <v>0.22</v>
      </c>
      <c r="O6" s="17" t="s">
        <v>20</v>
      </c>
      <c r="P6" s="152" t="s">
        <v>37</v>
      </c>
      <c r="Q6" s="23">
        <v>0.38</v>
      </c>
      <c r="R6" s="23"/>
      <c r="S6" s="23"/>
      <c r="T6" s="23"/>
      <c r="U6" s="23">
        <v>0.6</v>
      </c>
      <c r="V6" s="23"/>
      <c r="W6" s="23"/>
      <c r="X6" s="23"/>
      <c r="Y6" s="23"/>
      <c r="Z6" s="23"/>
      <c r="AA6" s="153">
        <f t="shared" si="0"/>
        <v>2100</v>
      </c>
    </row>
    <row r="7" spans="1:27" s="17" customFormat="1" ht="15.75" customHeight="1" thickBot="1" x14ac:dyDescent="0.25">
      <c r="A7" s="19" t="s">
        <v>45</v>
      </c>
      <c r="B7" s="20" t="s">
        <v>46</v>
      </c>
      <c r="C7" s="21" t="s">
        <v>47</v>
      </c>
      <c r="D7" s="24">
        <v>22800</v>
      </c>
      <c r="E7" s="17" t="s">
        <v>25</v>
      </c>
      <c r="F7" s="19" t="s">
        <v>39</v>
      </c>
      <c r="G7" s="20" t="s">
        <v>40</v>
      </c>
      <c r="H7" s="21" t="s">
        <v>809</v>
      </c>
      <c r="I7" s="24">
        <v>374</v>
      </c>
      <c r="J7" s="143" t="s">
        <v>20</v>
      </c>
      <c r="K7" s="19" t="s">
        <v>41</v>
      </c>
      <c r="L7" s="20" t="s">
        <v>42</v>
      </c>
      <c r="M7" s="21" t="s">
        <v>43</v>
      </c>
      <c r="N7" s="22">
        <v>1.34</v>
      </c>
      <c r="O7" s="17" t="s">
        <v>20</v>
      </c>
      <c r="P7" s="150" t="s">
        <v>44</v>
      </c>
      <c r="Q7" s="25">
        <v>0.6</v>
      </c>
      <c r="R7" s="25"/>
      <c r="S7" s="25"/>
      <c r="T7" s="25"/>
      <c r="U7" s="25">
        <v>0.38</v>
      </c>
      <c r="V7" s="25"/>
      <c r="W7" s="25"/>
      <c r="X7" s="25"/>
      <c r="Y7" s="25"/>
      <c r="Z7" s="25"/>
      <c r="AA7" s="153">
        <f t="shared" si="0"/>
        <v>1330</v>
      </c>
    </row>
    <row r="8" spans="1:27" s="17" customFormat="1" ht="15.75" customHeight="1" thickBot="1" x14ac:dyDescent="0.25">
      <c r="A8" s="19" t="s">
        <v>54</v>
      </c>
      <c r="B8" s="20" t="s">
        <v>55</v>
      </c>
      <c r="C8" s="21" t="s">
        <v>56</v>
      </c>
      <c r="D8" s="24">
        <v>17700</v>
      </c>
      <c r="F8" s="19" t="s">
        <v>48</v>
      </c>
      <c r="G8" s="20" t="s">
        <v>49</v>
      </c>
      <c r="H8" s="21" t="s">
        <v>810</v>
      </c>
      <c r="I8" s="24">
        <v>343</v>
      </c>
      <c r="J8" s="143" t="s">
        <v>20</v>
      </c>
      <c r="K8" s="19" t="s">
        <v>50</v>
      </c>
      <c r="L8" s="20" t="s">
        <v>51</v>
      </c>
      <c r="M8" s="21" t="s">
        <v>52</v>
      </c>
      <c r="N8" s="22">
        <v>0.31</v>
      </c>
      <c r="O8" s="17" t="s">
        <v>20</v>
      </c>
      <c r="P8" s="152" t="s">
        <v>53</v>
      </c>
      <c r="Q8" s="23"/>
      <c r="R8" s="23"/>
      <c r="S8" s="23"/>
      <c r="T8" s="23"/>
      <c r="U8" s="23">
        <v>0.44</v>
      </c>
      <c r="V8" s="23">
        <v>0.04</v>
      </c>
      <c r="W8" s="23">
        <v>0.52</v>
      </c>
      <c r="X8" s="23"/>
      <c r="Y8" s="23"/>
      <c r="Z8" s="23"/>
      <c r="AA8" s="153">
        <f t="shared" si="0"/>
        <v>3921.6000000000004</v>
      </c>
    </row>
    <row r="9" spans="1:27" s="17" customFormat="1" ht="15.75" customHeight="1" thickBot="1" x14ac:dyDescent="0.25">
      <c r="A9" s="19" t="s">
        <v>63</v>
      </c>
      <c r="B9" s="20" t="s">
        <v>64</v>
      </c>
      <c r="C9" s="21" t="s">
        <v>65</v>
      </c>
      <c r="D9" s="24">
        <v>17200</v>
      </c>
      <c r="F9" s="19" t="s">
        <v>57</v>
      </c>
      <c r="G9" s="20" t="s">
        <v>58</v>
      </c>
      <c r="H9" s="21" t="s">
        <v>811</v>
      </c>
      <c r="I9" s="24">
        <v>216</v>
      </c>
      <c r="J9" s="143" t="s">
        <v>20</v>
      </c>
      <c r="K9" s="19" t="s">
        <v>59</v>
      </c>
      <c r="L9" s="20" t="s">
        <v>60</v>
      </c>
      <c r="M9" s="21" t="s">
        <v>61</v>
      </c>
      <c r="N9" s="22">
        <v>0.97</v>
      </c>
      <c r="O9" s="17" t="s">
        <v>20</v>
      </c>
      <c r="P9" s="150" t="s">
        <v>62</v>
      </c>
      <c r="Q9" s="25"/>
      <c r="R9" s="25"/>
      <c r="S9" s="25"/>
      <c r="T9" s="25">
        <v>0.2</v>
      </c>
      <c r="U9" s="25">
        <v>0.4</v>
      </c>
      <c r="V9" s="25">
        <v>0.4</v>
      </c>
      <c r="W9" s="25"/>
      <c r="X9" s="25"/>
      <c r="Y9" s="25"/>
      <c r="Z9" s="25"/>
      <c r="AA9" s="153">
        <f t="shared" si="0"/>
        <v>2107</v>
      </c>
    </row>
    <row r="10" spans="1:27" s="17" customFormat="1" ht="15.75" customHeight="1" thickBot="1" x14ac:dyDescent="0.25">
      <c r="A10" s="19" t="s">
        <v>72</v>
      </c>
      <c r="B10" s="20" t="s">
        <v>73</v>
      </c>
      <c r="C10" s="21" t="s">
        <v>74</v>
      </c>
      <c r="D10" s="24">
        <v>7390</v>
      </c>
      <c r="E10" s="17" t="s">
        <v>25</v>
      </c>
      <c r="F10" s="19" t="s">
        <v>66</v>
      </c>
      <c r="G10" s="20" t="s">
        <v>67</v>
      </c>
      <c r="H10" s="21" t="s">
        <v>812</v>
      </c>
      <c r="I10" s="24">
        <v>580</v>
      </c>
      <c r="J10" s="143"/>
      <c r="K10" s="19" t="s">
        <v>68</v>
      </c>
      <c r="L10" s="20" t="s">
        <v>69</v>
      </c>
      <c r="M10" s="21" t="s">
        <v>70</v>
      </c>
      <c r="N10" s="22">
        <v>0.28999999999999998</v>
      </c>
      <c r="O10" s="17" t="s">
        <v>20</v>
      </c>
      <c r="P10" s="152" t="s">
        <v>71</v>
      </c>
      <c r="Q10" s="23"/>
      <c r="R10" s="23"/>
      <c r="S10" s="23"/>
      <c r="T10" s="23">
        <v>0.23</v>
      </c>
      <c r="U10" s="23">
        <v>0.25</v>
      </c>
      <c r="V10" s="23">
        <v>0.52</v>
      </c>
      <c r="W10" s="23"/>
      <c r="X10" s="23"/>
      <c r="Y10" s="23"/>
      <c r="Z10" s="23"/>
      <c r="AA10" s="153">
        <f t="shared" si="0"/>
        <v>1773.85</v>
      </c>
    </row>
    <row r="11" spans="1:27" s="17" customFormat="1" ht="15.75" customHeight="1" thickBot="1" x14ac:dyDescent="0.25">
      <c r="A11" s="19" t="s">
        <v>81</v>
      </c>
      <c r="B11" s="20" t="s">
        <v>82</v>
      </c>
      <c r="C11" s="21" t="s">
        <v>83</v>
      </c>
      <c r="D11" s="24">
        <v>12200</v>
      </c>
      <c r="E11" s="17" t="s">
        <v>25</v>
      </c>
      <c r="F11" s="19" t="s">
        <v>75</v>
      </c>
      <c r="G11" s="20" t="s">
        <v>76</v>
      </c>
      <c r="H11" s="21" t="s">
        <v>813</v>
      </c>
      <c r="I11" s="24">
        <v>101</v>
      </c>
      <c r="J11" s="143"/>
      <c r="K11" s="19" t="s">
        <v>77</v>
      </c>
      <c r="L11" s="20" t="s">
        <v>78</v>
      </c>
      <c r="M11" s="21" t="s">
        <v>79</v>
      </c>
      <c r="N11" s="22">
        <v>0.12</v>
      </c>
      <c r="O11" s="17" t="s">
        <v>20</v>
      </c>
      <c r="P11" s="150" t="s">
        <v>80</v>
      </c>
      <c r="Q11" s="25"/>
      <c r="R11" s="25"/>
      <c r="S11" s="25"/>
      <c r="T11" s="25">
        <v>0.3</v>
      </c>
      <c r="U11" s="25">
        <v>0.3</v>
      </c>
      <c r="V11" s="25">
        <v>0.4</v>
      </c>
      <c r="W11" s="25"/>
      <c r="X11" s="25"/>
      <c r="Y11" s="25"/>
      <c r="Z11" s="25"/>
      <c r="AA11" s="153">
        <f t="shared" si="0"/>
        <v>1824.5</v>
      </c>
    </row>
    <row r="12" spans="1:27" s="17" customFormat="1" ht="15.75" customHeight="1" thickBot="1" x14ac:dyDescent="0.25">
      <c r="A12" s="19" t="s">
        <v>90</v>
      </c>
      <c r="B12" s="20" t="s">
        <v>91</v>
      </c>
      <c r="C12" s="21" t="s">
        <v>92</v>
      </c>
      <c r="D12" s="24">
        <v>8830</v>
      </c>
      <c r="E12" s="17" t="s">
        <v>25</v>
      </c>
      <c r="F12" s="19" t="s">
        <v>84</v>
      </c>
      <c r="G12" s="20" t="s">
        <v>85</v>
      </c>
      <c r="H12" s="21" t="s">
        <v>814</v>
      </c>
      <c r="I12" s="24">
        <v>17</v>
      </c>
      <c r="J12" s="143"/>
      <c r="K12" s="19" t="s">
        <v>86</v>
      </c>
      <c r="L12" s="20" t="s">
        <v>87</v>
      </c>
      <c r="M12" s="21" t="s">
        <v>88</v>
      </c>
      <c r="N12" s="22">
        <v>1.58</v>
      </c>
      <c r="O12" s="17" t="s">
        <v>20</v>
      </c>
      <c r="P12" s="152" t="s">
        <v>89</v>
      </c>
      <c r="Q12" s="23">
        <v>0.47</v>
      </c>
      <c r="R12" s="23"/>
      <c r="S12" s="23"/>
      <c r="T12" s="23"/>
      <c r="U12" s="23">
        <v>7.0000000000000007E-2</v>
      </c>
      <c r="V12" s="23"/>
      <c r="W12" s="23">
        <v>0.46</v>
      </c>
      <c r="X12" s="23"/>
      <c r="Y12" s="23"/>
      <c r="Z12" s="23"/>
      <c r="AA12" s="153">
        <f t="shared" si="0"/>
        <v>2301.2000000000003</v>
      </c>
    </row>
    <row r="13" spans="1:27" s="17" customFormat="1" ht="15.75" customHeight="1" thickBot="1" x14ac:dyDescent="0.25">
      <c r="A13" s="19" t="s">
        <v>99</v>
      </c>
      <c r="B13" s="20" t="s">
        <v>100</v>
      </c>
      <c r="C13" s="21" t="s">
        <v>101</v>
      </c>
      <c r="D13" s="24">
        <v>17340</v>
      </c>
      <c r="F13" s="19" t="s">
        <v>93</v>
      </c>
      <c r="G13" s="20" t="s">
        <v>94</v>
      </c>
      <c r="H13" s="21" t="s">
        <v>815</v>
      </c>
      <c r="I13" s="24">
        <v>27</v>
      </c>
      <c r="J13" s="143"/>
      <c r="K13" s="19" t="s">
        <v>95</v>
      </c>
      <c r="L13" s="20" t="s">
        <v>96</v>
      </c>
      <c r="M13" s="21" t="s">
        <v>97</v>
      </c>
      <c r="N13" s="22">
        <v>0.09</v>
      </c>
      <c r="O13" s="17" t="s">
        <v>20</v>
      </c>
      <c r="P13" s="150" t="s">
        <v>98</v>
      </c>
      <c r="Q13" s="25"/>
      <c r="R13" s="25"/>
      <c r="S13" s="25"/>
      <c r="T13" s="25">
        <v>0.5</v>
      </c>
      <c r="U13" s="25">
        <v>0.5</v>
      </c>
      <c r="V13" s="25"/>
      <c r="W13" s="25"/>
      <c r="X13" s="25"/>
      <c r="Y13" s="25"/>
      <c r="Z13" s="25"/>
      <c r="AA13" s="153">
        <f t="shared" si="0"/>
        <v>2087.5</v>
      </c>
    </row>
    <row r="14" spans="1:27" s="17" customFormat="1" ht="15.75" customHeight="1" thickBot="1" x14ac:dyDescent="0.25">
      <c r="A14" s="19" t="s">
        <v>108</v>
      </c>
      <c r="B14" s="20" t="s">
        <v>109</v>
      </c>
      <c r="C14" s="21" t="s">
        <v>110</v>
      </c>
      <c r="D14" s="24">
        <v>8860</v>
      </c>
      <c r="E14" s="17" t="s">
        <v>25</v>
      </c>
      <c r="F14" s="19" t="s">
        <v>102</v>
      </c>
      <c r="G14" s="20" t="s">
        <v>103</v>
      </c>
      <c r="H14" s="21" t="s">
        <v>816</v>
      </c>
      <c r="I14" s="24">
        <v>110</v>
      </c>
      <c r="J14" s="143"/>
      <c r="K14" s="19" t="s">
        <v>104</v>
      </c>
      <c r="L14" s="20" t="s">
        <v>105</v>
      </c>
      <c r="M14" s="21" t="s">
        <v>106</v>
      </c>
      <c r="N14" s="22">
        <v>0.16</v>
      </c>
      <c r="O14" s="17" t="s">
        <v>20</v>
      </c>
      <c r="P14" s="152" t="s">
        <v>107</v>
      </c>
      <c r="Q14" s="23"/>
      <c r="R14" s="23"/>
      <c r="S14" s="23"/>
      <c r="T14" s="23"/>
      <c r="U14" s="23">
        <v>0.85099999999999998</v>
      </c>
      <c r="V14" s="23">
        <v>0.115</v>
      </c>
      <c r="W14" s="23"/>
      <c r="X14" s="23"/>
      <c r="Y14" s="23"/>
      <c r="Z14" s="23">
        <v>3.4000000000000002E-2</v>
      </c>
      <c r="AA14" s="153">
        <f t="shared" si="0"/>
        <v>3142.95</v>
      </c>
    </row>
    <row r="15" spans="1:27" s="17" customFormat="1" ht="15.75" customHeight="1" thickBot="1" x14ac:dyDescent="0.25">
      <c r="A15" s="19" t="s">
        <v>117</v>
      </c>
      <c r="B15" s="20" t="s">
        <v>118</v>
      </c>
      <c r="C15" s="21" t="s">
        <v>119</v>
      </c>
      <c r="D15" s="24">
        <v>10300</v>
      </c>
      <c r="E15" s="17" t="s">
        <v>25</v>
      </c>
      <c r="F15" s="19" t="s">
        <v>111</v>
      </c>
      <c r="G15" s="20" t="s">
        <v>112</v>
      </c>
      <c r="H15" s="21" t="s">
        <v>817</v>
      </c>
      <c r="I15" s="24">
        <v>265</v>
      </c>
      <c r="J15" s="143"/>
      <c r="K15" s="19" t="s">
        <v>113</v>
      </c>
      <c r="L15" s="20" t="s">
        <v>114</v>
      </c>
      <c r="M15" s="21" t="s">
        <v>115</v>
      </c>
      <c r="N15" s="22">
        <v>0.11</v>
      </c>
      <c r="O15" s="17" t="s">
        <v>20</v>
      </c>
      <c r="P15" s="150" t="s">
        <v>116</v>
      </c>
      <c r="Q15" s="25"/>
      <c r="R15" s="25"/>
      <c r="S15" s="25"/>
      <c r="T15" s="25"/>
      <c r="U15" s="25">
        <v>0.55000000000000004</v>
      </c>
      <c r="V15" s="25">
        <v>0.42</v>
      </c>
      <c r="W15" s="25"/>
      <c r="X15" s="25"/>
      <c r="Y15" s="25"/>
      <c r="Z15" s="25">
        <v>0.03</v>
      </c>
      <c r="AA15" s="153">
        <f t="shared" si="0"/>
        <v>2525.6000000000004</v>
      </c>
    </row>
    <row r="16" spans="1:27" s="17" customFormat="1" ht="15.75" customHeight="1" thickBot="1" x14ac:dyDescent="0.25">
      <c r="A16" s="19" t="s">
        <v>126</v>
      </c>
      <c r="B16" s="20" t="s">
        <v>127</v>
      </c>
      <c r="C16" s="21" t="s">
        <v>128</v>
      </c>
      <c r="D16" s="24">
        <v>9160</v>
      </c>
      <c r="E16" s="17" t="s">
        <v>25</v>
      </c>
      <c r="F16" s="19" t="s">
        <v>120</v>
      </c>
      <c r="G16" s="20" t="s">
        <v>121</v>
      </c>
      <c r="H16" s="21" t="s">
        <v>818</v>
      </c>
      <c r="I16" s="24">
        <v>502</v>
      </c>
      <c r="J16" s="143"/>
      <c r="K16" s="19" t="s">
        <v>122</v>
      </c>
      <c r="L16" s="20" t="s">
        <v>123</v>
      </c>
      <c r="M16" s="21" t="s">
        <v>124</v>
      </c>
      <c r="N16" s="22">
        <v>0.09</v>
      </c>
      <c r="O16" s="17" t="s">
        <v>20</v>
      </c>
      <c r="P16" s="152" t="s">
        <v>125</v>
      </c>
      <c r="Q16" s="23"/>
      <c r="R16" s="23"/>
      <c r="S16" s="23"/>
      <c r="T16" s="23"/>
      <c r="U16" s="23">
        <v>0.82</v>
      </c>
      <c r="V16" s="23">
        <v>0.15</v>
      </c>
      <c r="W16" s="23"/>
      <c r="X16" s="23"/>
      <c r="Y16" s="23"/>
      <c r="Z16" s="23">
        <v>0.03</v>
      </c>
      <c r="AA16" s="153">
        <f t="shared" si="0"/>
        <v>3084.5</v>
      </c>
    </row>
    <row r="17" spans="1:27" s="17" customFormat="1" ht="15.75" customHeight="1" thickBot="1" x14ac:dyDescent="0.25">
      <c r="A17" s="19" t="s">
        <v>133</v>
      </c>
      <c r="B17" s="20" t="s">
        <v>134</v>
      </c>
      <c r="C17" s="21" t="s">
        <v>135</v>
      </c>
      <c r="D17" s="24">
        <v>9300</v>
      </c>
      <c r="E17" s="17" t="s">
        <v>25</v>
      </c>
      <c r="F17" s="19" t="s">
        <v>129</v>
      </c>
      <c r="G17" s="20" t="s">
        <v>130</v>
      </c>
      <c r="H17" s="21" t="s">
        <v>819</v>
      </c>
      <c r="I17" s="24">
        <v>58</v>
      </c>
      <c r="J17" s="143" t="s">
        <v>20</v>
      </c>
      <c r="K17" s="255" t="s">
        <v>131</v>
      </c>
      <c r="L17" s="256"/>
      <c r="M17" s="256"/>
      <c r="N17" s="257"/>
      <c r="P17" s="150" t="s">
        <v>132</v>
      </c>
      <c r="Q17" s="25"/>
      <c r="R17" s="25"/>
      <c r="S17" s="25"/>
      <c r="T17" s="25"/>
      <c r="U17" s="25">
        <v>0.65100000000000002</v>
      </c>
      <c r="V17" s="25">
        <v>0.315</v>
      </c>
      <c r="W17" s="25"/>
      <c r="X17" s="25"/>
      <c r="Y17" s="25"/>
      <c r="Z17" s="25">
        <v>3.4000000000000002E-2</v>
      </c>
      <c r="AA17" s="153">
        <f t="shared" si="0"/>
        <v>2728.95</v>
      </c>
    </row>
    <row r="18" spans="1:27" s="17" customFormat="1" ht="15.75" customHeight="1" thickBot="1" x14ac:dyDescent="0.25">
      <c r="A18" s="19" t="s">
        <v>142</v>
      </c>
      <c r="B18" s="20" t="s">
        <v>143</v>
      </c>
      <c r="C18" s="21" t="s">
        <v>144</v>
      </c>
      <c r="D18" s="24">
        <v>7820</v>
      </c>
      <c r="E18" s="17" t="s">
        <v>20</v>
      </c>
      <c r="F18" s="19" t="s">
        <v>136</v>
      </c>
      <c r="G18" s="20" t="s">
        <v>137</v>
      </c>
      <c r="H18" s="21" t="s">
        <v>820</v>
      </c>
      <c r="I18" s="24">
        <v>11</v>
      </c>
      <c r="J18" s="143"/>
      <c r="K18" s="19" t="s">
        <v>138</v>
      </c>
      <c r="L18" s="20" t="s">
        <v>139</v>
      </c>
      <c r="M18" s="21" t="s">
        <v>140</v>
      </c>
      <c r="N18" s="26">
        <v>0.17</v>
      </c>
      <c r="O18" s="17" t="s">
        <v>20</v>
      </c>
      <c r="P18" s="152" t="s">
        <v>141</v>
      </c>
      <c r="Q18" s="23"/>
      <c r="R18" s="23"/>
      <c r="S18" s="23"/>
      <c r="T18" s="23">
        <v>0.15</v>
      </c>
      <c r="U18" s="23">
        <v>0.25</v>
      </c>
      <c r="V18" s="23">
        <v>0.5</v>
      </c>
      <c r="W18" s="23">
        <v>0.1</v>
      </c>
      <c r="X18" s="23"/>
      <c r="Y18" s="23"/>
      <c r="Z18" s="23"/>
      <c r="AA18" s="153">
        <f t="shared" si="0"/>
        <v>2138.25</v>
      </c>
    </row>
    <row r="19" spans="1:27" s="17" customFormat="1" ht="15.75" customHeight="1" thickBot="1" x14ac:dyDescent="0.25">
      <c r="A19" s="19" t="s">
        <v>151</v>
      </c>
      <c r="B19" s="20" t="s">
        <v>152</v>
      </c>
      <c r="C19" s="21" t="s">
        <v>153</v>
      </c>
      <c r="D19" s="24">
        <v>7620</v>
      </c>
      <c r="E19" s="17" t="s">
        <v>20</v>
      </c>
      <c r="F19" s="19" t="s">
        <v>145</v>
      </c>
      <c r="G19" s="20" t="s">
        <v>146</v>
      </c>
      <c r="H19" s="21" t="s">
        <v>821</v>
      </c>
      <c r="I19" s="24">
        <v>557</v>
      </c>
      <c r="J19" s="143"/>
      <c r="K19" s="19" t="s">
        <v>147</v>
      </c>
      <c r="L19" s="20" t="s">
        <v>148</v>
      </c>
      <c r="M19" s="21" t="s">
        <v>149</v>
      </c>
      <c r="N19" s="26">
        <v>0.05</v>
      </c>
      <c r="O19" s="17" t="s">
        <v>20</v>
      </c>
      <c r="P19" s="154" t="s">
        <v>150</v>
      </c>
      <c r="Q19" s="25"/>
      <c r="R19" s="25"/>
      <c r="S19" s="25"/>
      <c r="T19" s="25"/>
      <c r="U19" s="25">
        <v>0.5</v>
      </c>
      <c r="V19" s="25"/>
      <c r="W19" s="25">
        <v>0.5</v>
      </c>
      <c r="X19" s="25"/>
      <c r="Y19" s="25"/>
      <c r="Z19" s="25"/>
      <c r="AA19" s="153">
        <f t="shared" si="0"/>
        <v>3985</v>
      </c>
    </row>
    <row r="20" spans="1:27" s="17" customFormat="1" ht="15.75" customHeight="1" thickBot="1" x14ac:dyDescent="0.25">
      <c r="A20" s="19" t="s">
        <v>158</v>
      </c>
      <c r="B20" s="20" t="s">
        <v>159</v>
      </c>
      <c r="C20" s="21" t="s">
        <v>160</v>
      </c>
      <c r="D20" s="24">
        <v>7500</v>
      </c>
      <c r="F20" s="34" t="s">
        <v>154</v>
      </c>
      <c r="G20" s="20" t="s">
        <v>155</v>
      </c>
      <c r="H20" s="21" t="s">
        <v>822</v>
      </c>
      <c r="I20" s="24">
        <v>1870</v>
      </c>
      <c r="J20" s="143"/>
      <c r="K20" s="255" t="s">
        <v>156</v>
      </c>
      <c r="L20" s="256"/>
      <c r="M20" s="256"/>
      <c r="N20" s="257"/>
      <c r="P20" s="152" t="s">
        <v>157</v>
      </c>
      <c r="Q20" s="23"/>
      <c r="R20" s="23"/>
      <c r="S20" s="23">
        <v>0.39</v>
      </c>
      <c r="T20" s="23"/>
      <c r="U20" s="23"/>
      <c r="V20" s="23"/>
      <c r="W20" s="23"/>
      <c r="X20" s="23"/>
      <c r="Y20" s="23">
        <v>0.61</v>
      </c>
      <c r="Z20" s="23"/>
      <c r="AA20" s="153">
        <f t="shared" si="0"/>
        <v>13214</v>
      </c>
    </row>
    <row r="21" spans="1:27" s="17" customFormat="1" ht="15.75" customHeight="1" thickBot="1" x14ac:dyDescent="0.25">
      <c r="A21" s="19" t="s">
        <v>168</v>
      </c>
      <c r="B21" s="20" t="s">
        <v>169</v>
      </c>
      <c r="C21" s="21" t="s">
        <v>170</v>
      </c>
      <c r="D21" s="24">
        <v>7236</v>
      </c>
      <c r="E21" s="17" t="s">
        <v>20</v>
      </c>
      <c r="F21" s="19" t="s">
        <v>161</v>
      </c>
      <c r="G21" s="20" t="s">
        <v>162</v>
      </c>
      <c r="H21" s="21" t="s">
        <v>823</v>
      </c>
      <c r="I21" s="24">
        <v>297</v>
      </c>
      <c r="J21" s="143" t="s">
        <v>163</v>
      </c>
      <c r="K21" s="19" t="s">
        <v>164</v>
      </c>
      <c r="L21" s="20" t="s">
        <v>165</v>
      </c>
      <c r="M21" s="21" t="s">
        <v>166</v>
      </c>
      <c r="N21" s="26">
        <v>0.01</v>
      </c>
      <c r="O21" s="17" t="s">
        <v>20</v>
      </c>
      <c r="P21" s="150" t="s">
        <v>167</v>
      </c>
      <c r="Q21" s="25"/>
      <c r="R21" s="25"/>
      <c r="S21" s="25">
        <v>0.46</v>
      </c>
      <c r="T21" s="25"/>
      <c r="U21" s="25"/>
      <c r="V21" s="25"/>
      <c r="W21" s="25"/>
      <c r="X21" s="25"/>
      <c r="Y21" s="25">
        <v>0.54</v>
      </c>
      <c r="Z21" s="25"/>
      <c r="AA21" s="153">
        <f t="shared" si="0"/>
        <v>13396</v>
      </c>
    </row>
    <row r="22" spans="1:27" s="17" customFormat="1" ht="15.75" customHeight="1" thickBot="1" x14ac:dyDescent="0.25">
      <c r="A22" s="19" t="s">
        <v>174</v>
      </c>
      <c r="B22" s="20" t="s">
        <v>175</v>
      </c>
      <c r="C22" s="21" t="s">
        <v>176</v>
      </c>
      <c r="D22" s="24">
        <v>6288</v>
      </c>
      <c r="E22" s="17" t="s">
        <v>20</v>
      </c>
      <c r="F22" s="19" t="s">
        <v>171</v>
      </c>
      <c r="G22" s="20" t="s">
        <v>172</v>
      </c>
      <c r="H22" s="21" t="s">
        <v>824</v>
      </c>
      <c r="I22" s="24">
        <v>59</v>
      </c>
      <c r="J22" s="143"/>
      <c r="K22" s="255" t="s">
        <v>173</v>
      </c>
      <c r="L22" s="256"/>
      <c r="M22" s="256"/>
      <c r="N22" s="257"/>
      <c r="P22" s="155"/>
      <c r="Q22" s="27"/>
      <c r="R22" s="27"/>
      <c r="S22" s="27"/>
      <c r="T22" s="27"/>
      <c r="U22" s="27"/>
      <c r="V22" s="27"/>
      <c r="W22" s="27"/>
      <c r="X22" s="27"/>
      <c r="Y22" s="27"/>
      <c r="Z22" s="27"/>
      <c r="AA22" s="156"/>
    </row>
    <row r="23" spans="1:27" s="17" customFormat="1" ht="15.75" customHeight="1" thickBot="1" x14ac:dyDescent="0.3">
      <c r="A23" s="19" t="s">
        <v>448</v>
      </c>
      <c r="B23" s="20" t="s">
        <v>804</v>
      </c>
      <c r="C23" s="21" t="s">
        <v>805</v>
      </c>
      <c r="D23" s="24">
        <v>10300</v>
      </c>
      <c r="F23" s="19" t="s">
        <v>177</v>
      </c>
      <c r="G23" s="20" t="s">
        <v>178</v>
      </c>
      <c r="H23" s="21" t="s">
        <v>825</v>
      </c>
      <c r="I23" s="24">
        <v>222</v>
      </c>
      <c r="J23" s="143"/>
      <c r="K23" s="19" t="s">
        <v>179</v>
      </c>
      <c r="L23" s="20" t="s">
        <v>180</v>
      </c>
      <c r="M23" s="21" t="s">
        <v>181</v>
      </c>
      <c r="N23" s="26">
        <v>0.1</v>
      </c>
      <c r="O23" s="17" t="s">
        <v>20</v>
      </c>
      <c r="P23" s="49"/>
      <c r="Q23" s="11"/>
      <c r="R23" s="11"/>
      <c r="S23" s="11"/>
      <c r="T23" s="11"/>
      <c r="U23" s="11"/>
      <c r="V23" s="11"/>
      <c r="W23" s="11"/>
      <c r="X23" s="11"/>
      <c r="Y23" s="11"/>
      <c r="Z23" s="11"/>
      <c r="AA23" s="157"/>
    </row>
    <row r="24" spans="1:27" s="17" customFormat="1" ht="15.75" customHeight="1" thickBot="1" x14ac:dyDescent="0.25">
      <c r="A24" s="121" t="s">
        <v>182</v>
      </c>
      <c r="B24" s="122"/>
      <c r="C24" s="122"/>
      <c r="D24" s="123"/>
      <c r="F24" s="19" t="s">
        <v>183</v>
      </c>
      <c r="G24" s="20" t="s">
        <v>184</v>
      </c>
      <c r="H24" s="21" t="s">
        <v>826</v>
      </c>
      <c r="I24" s="24">
        <v>236</v>
      </c>
      <c r="J24" s="143" t="s">
        <v>20</v>
      </c>
      <c r="K24" s="255" t="s">
        <v>185</v>
      </c>
      <c r="L24" s="256"/>
      <c r="M24" s="256"/>
      <c r="N24" s="257"/>
      <c r="P24" s="158" t="s">
        <v>2</v>
      </c>
      <c r="Q24" s="28" t="s">
        <v>7</v>
      </c>
      <c r="R24" s="28" t="s">
        <v>8</v>
      </c>
      <c r="S24" s="28" t="s">
        <v>9</v>
      </c>
      <c r="T24" s="28" t="s">
        <v>10</v>
      </c>
      <c r="U24" s="28" t="s">
        <v>11</v>
      </c>
      <c r="V24" s="28" t="s">
        <v>12</v>
      </c>
      <c r="W24" s="28" t="s">
        <v>13</v>
      </c>
      <c r="X24" s="28" t="s">
        <v>14</v>
      </c>
      <c r="Y24" s="28" t="s">
        <v>15</v>
      </c>
      <c r="Z24" s="28" t="s">
        <v>16</v>
      </c>
      <c r="AA24" s="159"/>
    </row>
    <row r="25" spans="1:27" s="17" customFormat="1" ht="15.75" customHeight="1" thickBot="1" x14ac:dyDescent="0.3">
      <c r="A25" s="19" t="s">
        <v>186</v>
      </c>
      <c r="B25" s="14" t="s">
        <v>187</v>
      </c>
      <c r="C25" s="29" t="s">
        <v>188</v>
      </c>
      <c r="D25" s="24">
        <f>AA4</f>
        <v>16.12</v>
      </c>
      <c r="F25" s="34" t="s">
        <v>189</v>
      </c>
      <c r="G25" s="20" t="s">
        <v>190</v>
      </c>
      <c r="H25" s="21" t="s">
        <v>827</v>
      </c>
      <c r="I25" s="24">
        <v>3825</v>
      </c>
      <c r="J25" s="143"/>
      <c r="K25" s="19" t="s">
        <v>191</v>
      </c>
      <c r="L25" s="20" t="s">
        <v>192</v>
      </c>
      <c r="M25" s="21" t="s">
        <v>193</v>
      </c>
      <c r="N25" s="26">
        <v>0.43</v>
      </c>
      <c r="O25" s="17" t="s">
        <v>20</v>
      </c>
      <c r="P25" s="158" t="s">
        <v>194</v>
      </c>
      <c r="Q25" s="30" t="s">
        <v>195</v>
      </c>
      <c r="R25" s="30" t="s">
        <v>195</v>
      </c>
      <c r="S25" s="31">
        <v>14800</v>
      </c>
      <c r="T25" s="30">
        <v>675</v>
      </c>
      <c r="U25" s="32">
        <v>3500</v>
      </c>
      <c r="V25" s="32">
        <v>1430</v>
      </c>
      <c r="W25" s="32">
        <v>4470</v>
      </c>
      <c r="X25" s="30">
        <v>124</v>
      </c>
      <c r="Y25" s="31">
        <v>12200</v>
      </c>
      <c r="Z25" s="30" t="s">
        <v>195</v>
      </c>
      <c r="AA25" s="160"/>
    </row>
    <row r="26" spans="1:27" s="17" customFormat="1" ht="15.75" customHeight="1" thickBot="1" x14ac:dyDescent="0.3">
      <c r="A26" s="19" t="s">
        <v>196</v>
      </c>
      <c r="B26" s="14" t="s">
        <v>187</v>
      </c>
      <c r="C26" s="29" t="s">
        <v>188</v>
      </c>
      <c r="D26" s="24">
        <f t="shared" ref="D26:D42" si="1">AA5</f>
        <v>13.64</v>
      </c>
      <c r="F26" s="19" t="s">
        <v>197</v>
      </c>
      <c r="G26" s="20" t="s">
        <v>198</v>
      </c>
      <c r="H26" s="21" t="s">
        <v>828</v>
      </c>
      <c r="I26" s="24">
        <v>221</v>
      </c>
      <c r="J26" s="143"/>
      <c r="K26" s="19" t="s">
        <v>199</v>
      </c>
      <c r="L26" s="20" t="s">
        <v>200</v>
      </c>
      <c r="M26" s="21" t="s">
        <v>201</v>
      </c>
      <c r="N26" s="26">
        <v>0.35</v>
      </c>
      <c r="O26" s="17" t="s">
        <v>20</v>
      </c>
      <c r="P26" s="261" t="s">
        <v>202</v>
      </c>
      <c r="Q26" s="262"/>
      <c r="R26" s="262"/>
      <c r="S26" s="262"/>
      <c r="T26" s="262"/>
      <c r="U26" s="262"/>
      <c r="V26" s="262"/>
      <c r="W26" s="262"/>
      <c r="X26" s="262"/>
      <c r="Y26" s="262"/>
      <c r="Z26" s="262"/>
      <c r="AA26" s="160"/>
    </row>
    <row r="27" spans="1:27" s="17" customFormat="1" ht="15.75" customHeight="1" thickBot="1" x14ac:dyDescent="0.3">
      <c r="A27" s="19" t="s">
        <v>203</v>
      </c>
      <c r="B27" s="14" t="s">
        <v>187</v>
      </c>
      <c r="C27" s="29" t="s">
        <v>188</v>
      </c>
      <c r="D27" s="24">
        <f t="shared" si="1"/>
        <v>2100</v>
      </c>
      <c r="F27" s="34" t="s">
        <v>204</v>
      </c>
      <c r="G27" s="20" t="s">
        <v>205</v>
      </c>
      <c r="H27" s="21" t="s">
        <v>829</v>
      </c>
      <c r="I27" s="24">
        <v>3670</v>
      </c>
      <c r="J27" s="143"/>
      <c r="K27" s="19" t="s">
        <v>206</v>
      </c>
      <c r="L27" s="20" t="s">
        <v>207</v>
      </c>
      <c r="M27" s="21" t="s">
        <v>208</v>
      </c>
      <c r="N27" s="26">
        <v>0.33</v>
      </c>
      <c r="O27" s="17" t="s">
        <v>20</v>
      </c>
      <c r="P27" s="263"/>
      <c r="Q27" s="264"/>
      <c r="R27" s="264"/>
      <c r="S27" s="264"/>
      <c r="T27" s="264"/>
      <c r="U27" s="264"/>
      <c r="V27" s="264"/>
      <c r="W27" s="264"/>
      <c r="X27" s="264"/>
      <c r="Y27" s="264"/>
      <c r="Z27" s="264"/>
      <c r="AA27" s="160"/>
    </row>
    <row r="28" spans="1:27" s="17" customFormat="1" ht="15.75" customHeight="1" thickBot="1" x14ac:dyDescent="0.3">
      <c r="A28" s="19" t="s">
        <v>209</v>
      </c>
      <c r="B28" s="14" t="s">
        <v>187</v>
      </c>
      <c r="C28" s="29" t="s">
        <v>188</v>
      </c>
      <c r="D28" s="24">
        <f t="shared" si="1"/>
        <v>1330</v>
      </c>
      <c r="F28" s="34" t="s">
        <v>210</v>
      </c>
      <c r="G28" s="20" t="s">
        <v>211</v>
      </c>
      <c r="H28" s="21" t="s">
        <v>830</v>
      </c>
      <c r="I28" s="24">
        <v>5300</v>
      </c>
      <c r="J28" s="146"/>
      <c r="K28" s="19" t="s">
        <v>212</v>
      </c>
      <c r="L28" s="20" t="s">
        <v>213</v>
      </c>
      <c r="M28" s="21" t="s">
        <v>214</v>
      </c>
      <c r="N28" s="26">
        <v>0.19</v>
      </c>
      <c r="O28" s="17" t="s">
        <v>20</v>
      </c>
      <c r="P28" s="263"/>
      <c r="Q28" s="264"/>
      <c r="R28" s="264"/>
      <c r="S28" s="264"/>
      <c r="T28" s="264"/>
      <c r="U28" s="264"/>
      <c r="V28" s="264"/>
      <c r="W28" s="264"/>
      <c r="X28" s="264"/>
      <c r="Y28" s="264"/>
      <c r="Z28" s="264"/>
      <c r="AA28" s="160"/>
    </row>
    <row r="29" spans="1:27" s="17" customFormat="1" ht="15.75" customHeight="1" thickBot="1" x14ac:dyDescent="0.3">
      <c r="A29" s="19" t="s">
        <v>215</v>
      </c>
      <c r="B29" s="14" t="s">
        <v>187</v>
      </c>
      <c r="C29" s="29" t="s">
        <v>188</v>
      </c>
      <c r="D29" s="24">
        <f t="shared" si="1"/>
        <v>3921.6000000000004</v>
      </c>
      <c r="F29" s="34" t="s">
        <v>216</v>
      </c>
      <c r="G29" s="20" t="s">
        <v>217</v>
      </c>
      <c r="H29" s="21" t="s">
        <v>831</v>
      </c>
      <c r="I29" s="24">
        <v>3890</v>
      </c>
      <c r="J29" s="146" t="s">
        <v>20</v>
      </c>
      <c r="K29" s="255" t="s">
        <v>218</v>
      </c>
      <c r="L29" s="256"/>
      <c r="M29" s="256"/>
      <c r="N29" s="257"/>
      <c r="P29" s="265" t="s">
        <v>780</v>
      </c>
      <c r="Q29" s="266"/>
      <c r="R29" s="11"/>
      <c r="S29" s="11"/>
      <c r="T29" s="11"/>
      <c r="U29" s="11"/>
      <c r="V29" s="11"/>
      <c r="W29" s="11"/>
      <c r="X29" s="11"/>
      <c r="Y29" s="11"/>
      <c r="Z29" s="11"/>
      <c r="AA29" s="160"/>
    </row>
    <row r="30" spans="1:27" s="17" customFormat="1" ht="15.75" customHeight="1" thickBot="1" x14ac:dyDescent="0.3">
      <c r="A30" s="19" t="s">
        <v>219</v>
      </c>
      <c r="B30" s="14" t="s">
        <v>187</v>
      </c>
      <c r="C30" s="29" t="s">
        <v>188</v>
      </c>
      <c r="D30" s="24">
        <f t="shared" si="1"/>
        <v>2107</v>
      </c>
      <c r="F30" s="34" t="s">
        <v>220</v>
      </c>
      <c r="G30" s="20" t="s">
        <v>221</v>
      </c>
      <c r="H30" s="15" t="s">
        <v>832</v>
      </c>
      <c r="I30" s="24">
        <v>7330</v>
      </c>
      <c r="J30" s="146"/>
      <c r="K30" s="19" t="s">
        <v>222</v>
      </c>
      <c r="L30" s="20" t="s">
        <v>223</v>
      </c>
      <c r="M30" s="21" t="s">
        <v>224</v>
      </c>
      <c r="N30" s="24">
        <v>0.4</v>
      </c>
      <c r="O30" s="17" t="s">
        <v>20</v>
      </c>
      <c r="P30" s="270"/>
      <c r="Q30" s="271"/>
      <c r="R30" s="11"/>
      <c r="S30" s="11"/>
      <c r="T30" s="11"/>
      <c r="U30" s="11"/>
      <c r="V30" s="11"/>
      <c r="W30" s="11"/>
      <c r="X30" s="11"/>
      <c r="Y30" s="11"/>
      <c r="Z30" s="11"/>
      <c r="AA30" s="160"/>
    </row>
    <row r="31" spans="1:27" s="17" customFormat="1" ht="15.75" customHeight="1" thickBot="1" x14ac:dyDescent="0.3">
      <c r="A31" s="19" t="s">
        <v>225</v>
      </c>
      <c r="B31" s="14" t="s">
        <v>187</v>
      </c>
      <c r="C31" s="29" t="s">
        <v>188</v>
      </c>
      <c r="D31" s="24">
        <f t="shared" si="1"/>
        <v>1773.85</v>
      </c>
      <c r="F31" s="34" t="s">
        <v>226</v>
      </c>
      <c r="G31" s="20" t="s">
        <v>227</v>
      </c>
      <c r="H31" s="21" t="s">
        <v>833</v>
      </c>
      <c r="I31" s="24">
        <v>751</v>
      </c>
      <c r="J31" s="146"/>
      <c r="K31" s="255" t="s">
        <v>228</v>
      </c>
      <c r="L31" s="256"/>
      <c r="M31" s="256"/>
      <c r="N31" s="257"/>
      <c r="P31" s="48"/>
      <c r="Q31" s="18"/>
      <c r="R31" s="18"/>
      <c r="S31" s="18"/>
      <c r="T31" s="18"/>
      <c r="U31" s="18"/>
      <c r="V31" s="18"/>
      <c r="W31" s="18"/>
      <c r="X31" s="18"/>
      <c r="Y31" s="18"/>
      <c r="Z31" s="18"/>
      <c r="AA31" s="148"/>
    </row>
    <row r="32" spans="1:27" s="17" customFormat="1" ht="15.75" customHeight="1" thickBot="1" x14ac:dyDescent="0.3">
      <c r="A32" s="19" t="s">
        <v>229</v>
      </c>
      <c r="B32" s="14" t="s">
        <v>187</v>
      </c>
      <c r="C32" s="29" t="s">
        <v>188</v>
      </c>
      <c r="D32" s="24">
        <f t="shared" si="1"/>
        <v>1824.5</v>
      </c>
      <c r="F32" s="34" t="s">
        <v>230</v>
      </c>
      <c r="G32" s="20" t="s">
        <v>231</v>
      </c>
      <c r="H32" s="21" t="s">
        <v>834</v>
      </c>
      <c r="I32" s="24">
        <v>6490</v>
      </c>
      <c r="J32" s="146"/>
      <c r="K32" s="19" t="s">
        <v>232</v>
      </c>
      <c r="L32" s="20" t="s">
        <v>233</v>
      </c>
      <c r="M32" s="21" t="s">
        <v>234</v>
      </c>
      <c r="N32" s="24">
        <v>231</v>
      </c>
      <c r="O32" s="17" t="s">
        <v>20</v>
      </c>
      <c r="P32" s="272" t="s">
        <v>235</v>
      </c>
      <c r="Q32" s="206"/>
      <c r="R32" s="206"/>
      <c r="S32" s="206"/>
      <c r="T32" s="206"/>
      <c r="U32" s="206"/>
      <c r="V32" s="206"/>
      <c r="W32" s="206"/>
      <c r="X32" s="206"/>
      <c r="Y32" s="206"/>
      <c r="Z32" s="206"/>
      <c r="AA32" s="273"/>
    </row>
    <row r="33" spans="1:27" s="17" customFormat="1" ht="15.75" customHeight="1" thickBot="1" x14ac:dyDescent="0.3">
      <c r="A33" s="19" t="s">
        <v>236</v>
      </c>
      <c r="B33" s="14" t="s">
        <v>187</v>
      </c>
      <c r="C33" s="29" t="s">
        <v>188</v>
      </c>
      <c r="D33" s="24">
        <f t="shared" si="1"/>
        <v>2301.2000000000003</v>
      </c>
      <c r="F33" s="19" t="s">
        <v>237</v>
      </c>
      <c r="G33" s="20" t="s">
        <v>238</v>
      </c>
      <c r="H33" s="21" t="s">
        <v>835</v>
      </c>
      <c r="I33" s="24">
        <v>871</v>
      </c>
      <c r="J33" s="146"/>
      <c r="K33" s="19" t="s">
        <v>239</v>
      </c>
      <c r="L33" s="20" t="s">
        <v>240</v>
      </c>
      <c r="M33" s="21" t="s">
        <v>241</v>
      </c>
      <c r="N33" s="24">
        <v>41</v>
      </c>
      <c r="O33" s="17" t="s">
        <v>20</v>
      </c>
      <c r="P33" s="274"/>
      <c r="Q33" s="209"/>
      <c r="R33" s="209"/>
      <c r="S33" s="209"/>
      <c r="T33" s="209"/>
      <c r="U33" s="209"/>
      <c r="V33" s="209"/>
      <c r="W33" s="209"/>
      <c r="X33" s="209"/>
      <c r="Y33" s="209"/>
      <c r="Z33" s="209"/>
      <c r="AA33" s="275"/>
    </row>
    <row r="34" spans="1:27" s="17" customFormat="1" ht="15.75" customHeight="1" thickBot="1" x14ac:dyDescent="0.3">
      <c r="A34" s="19" t="s">
        <v>242</v>
      </c>
      <c r="B34" s="14" t="s">
        <v>187</v>
      </c>
      <c r="C34" s="29" t="s">
        <v>188</v>
      </c>
      <c r="D34" s="24">
        <f t="shared" si="1"/>
        <v>2087.5</v>
      </c>
      <c r="F34" s="19" t="s">
        <v>679</v>
      </c>
      <c r="G34" s="20" t="s">
        <v>243</v>
      </c>
      <c r="H34" s="21" t="s">
        <v>836</v>
      </c>
      <c r="I34" s="24">
        <v>0.5</v>
      </c>
      <c r="J34" s="146" t="s">
        <v>20</v>
      </c>
      <c r="K34" s="255" t="s">
        <v>244</v>
      </c>
      <c r="L34" s="256"/>
      <c r="M34" s="256"/>
      <c r="N34" s="257"/>
      <c r="P34" s="274"/>
      <c r="Q34" s="209"/>
      <c r="R34" s="209"/>
      <c r="S34" s="209"/>
      <c r="T34" s="209"/>
      <c r="U34" s="209"/>
      <c r="V34" s="209"/>
      <c r="W34" s="209"/>
      <c r="X34" s="209"/>
      <c r="Y34" s="209"/>
      <c r="Z34" s="209"/>
      <c r="AA34" s="275"/>
    </row>
    <row r="35" spans="1:27" s="17" customFormat="1" ht="15.75" customHeight="1" thickBot="1" x14ac:dyDescent="0.3">
      <c r="A35" s="19" t="s">
        <v>245</v>
      </c>
      <c r="B35" s="14" t="s">
        <v>187</v>
      </c>
      <c r="C35" s="29" t="s">
        <v>188</v>
      </c>
      <c r="D35" s="24">
        <f t="shared" si="1"/>
        <v>3142.95</v>
      </c>
      <c r="F35" s="35" t="s">
        <v>246</v>
      </c>
      <c r="G35" s="14" t="s">
        <v>247</v>
      </c>
      <c r="H35" s="15" t="s">
        <v>837</v>
      </c>
      <c r="I35" s="24">
        <v>1240</v>
      </c>
      <c r="J35" s="146" t="s">
        <v>20</v>
      </c>
      <c r="K35" s="19" t="s">
        <v>248</v>
      </c>
      <c r="L35" s="20" t="s">
        <v>249</v>
      </c>
      <c r="M35" s="21" t="s">
        <v>250</v>
      </c>
      <c r="N35" s="24">
        <v>10000</v>
      </c>
      <c r="P35" s="274"/>
      <c r="Q35" s="209"/>
      <c r="R35" s="209"/>
      <c r="S35" s="209"/>
      <c r="T35" s="209"/>
      <c r="U35" s="209"/>
      <c r="V35" s="209"/>
      <c r="W35" s="209"/>
      <c r="X35" s="209"/>
      <c r="Y35" s="209"/>
      <c r="Z35" s="209"/>
      <c r="AA35" s="275"/>
    </row>
    <row r="36" spans="1:27" s="17" customFormat="1" ht="15.75" customHeight="1" thickBot="1" x14ac:dyDescent="0.3">
      <c r="A36" s="19" t="s">
        <v>251</v>
      </c>
      <c r="B36" s="14" t="s">
        <v>187</v>
      </c>
      <c r="C36" s="29" t="s">
        <v>188</v>
      </c>
      <c r="D36" s="24">
        <f t="shared" si="1"/>
        <v>2525.6000000000004</v>
      </c>
      <c r="F36" s="13" t="s">
        <v>682</v>
      </c>
      <c r="G36" s="14" t="s">
        <v>252</v>
      </c>
      <c r="H36" s="15" t="s">
        <v>838</v>
      </c>
      <c r="I36" s="24">
        <v>3630</v>
      </c>
      <c r="J36" s="146" t="s">
        <v>20</v>
      </c>
      <c r="K36" s="128" t="s">
        <v>253</v>
      </c>
      <c r="L36" s="129" t="s">
        <v>254</v>
      </c>
      <c r="M36" s="130" t="s">
        <v>255</v>
      </c>
      <c r="N36" s="24">
        <v>10000</v>
      </c>
      <c r="P36" s="274"/>
      <c r="Q36" s="209"/>
      <c r="R36" s="209"/>
      <c r="S36" s="209"/>
      <c r="T36" s="209"/>
      <c r="U36" s="209"/>
      <c r="V36" s="209"/>
      <c r="W36" s="209"/>
      <c r="X36" s="209"/>
      <c r="Y36" s="209"/>
      <c r="Z36" s="209"/>
      <c r="AA36" s="275"/>
    </row>
    <row r="37" spans="1:27" s="17" customFormat="1" ht="15.75" customHeight="1" thickBot="1" x14ac:dyDescent="0.3">
      <c r="A37" s="19" t="s">
        <v>256</v>
      </c>
      <c r="B37" s="14" t="s">
        <v>187</v>
      </c>
      <c r="C37" s="29" t="s">
        <v>188</v>
      </c>
      <c r="D37" s="24">
        <f t="shared" si="1"/>
        <v>3084.5</v>
      </c>
      <c r="F37" s="19" t="s">
        <v>257</v>
      </c>
      <c r="G37" s="20" t="s">
        <v>258</v>
      </c>
      <c r="H37" s="13" t="s">
        <v>839</v>
      </c>
      <c r="I37" s="24">
        <v>61</v>
      </c>
      <c r="J37" s="146" t="s">
        <v>20</v>
      </c>
      <c r="K37" s="19" t="s">
        <v>259</v>
      </c>
      <c r="L37" s="20" t="s">
        <v>260</v>
      </c>
      <c r="M37" s="21" t="s">
        <v>261</v>
      </c>
      <c r="N37" s="24">
        <v>8810</v>
      </c>
      <c r="P37" s="274"/>
      <c r="Q37" s="209"/>
      <c r="R37" s="209"/>
      <c r="S37" s="209"/>
      <c r="T37" s="209"/>
      <c r="U37" s="209"/>
      <c r="V37" s="209"/>
      <c r="W37" s="209"/>
      <c r="X37" s="209"/>
      <c r="Y37" s="209"/>
      <c r="Z37" s="209"/>
      <c r="AA37" s="275"/>
    </row>
    <row r="38" spans="1:27" s="17" customFormat="1" ht="15.75" customHeight="1" thickBot="1" x14ac:dyDescent="0.3">
      <c r="A38" s="19" t="s">
        <v>262</v>
      </c>
      <c r="B38" s="14" t="s">
        <v>187</v>
      </c>
      <c r="C38" s="29" t="s">
        <v>188</v>
      </c>
      <c r="D38" s="24">
        <f t="shared" si="1"/>
        <v>2728.95</v>
      </c>
      <c r="F38" s="19" t="s">
        <v>263</v>
      </c>
      <c r="G38" s="20" t="s">
        <v>264</v>
      </c>
      <c r="H38" s="21" t="s">
        <v>840</v>
      </c>
      <c r="I38" s="24">
        <v>23</v>
      </c>
      <c r="J38" s="146" t="s">
        <v>20</v>
      </c>
      <c r="K38" s="19" t="s">
        <v>265</v>
      </c>
      <c r="L38" s="20" t="s">
        <v>266</v>
      </c>
      <c r="M38" s="21" t="s">
        <v>267</v>
      </c>
      <c r="N38" s="24">
        <v>10000</v>
      </c>
      <c r="P38" s="274"/>
      <c r="Q38" s="209"/>
      <c r="R38" s="209"/>
      <c r="S38" s="209"/>
      <c r="T38" s="209"/>
      <c r="U38" s="209"/>
      <c r="V38" s="209"/>
      <c r="W38" s="209"/>
      <c r="X38" s="209"/>
      <c r="Y38" s="209"/>
      <c r="Z38" s="209"/>
      <c r="AA38" s="275"/>
    </row>
    <row r="39" spans="1:27" s="17" customFormat="1" ht="15.75" customHeight="1" thickBot="1" x14ac:dyDescent="0.3">
      <c r="A39" s="19" t="s">
        <v>268</v>
      </c>
      <c r="B39" s="14" t="s">
        <v>187</v>
      </c>
      <c r="C39" s="29" t="s">
        <v>188</v>
      </c>
      <c r="D39" s="24">
        <f t="shared" si="1"/>
        <v>2138.25</v>
      </c>
      <c r="F39" s="19" t="s">
        <v>269</v>
      </c>
      <c r="G39" s="20" t="s">
        <v>270</v>
      </c>
      <c r="H39" s="21" t="s">
        <v>841</v>
      </c>
      <c r="I39" s="24">
        <v>122</v>
      </c>
      <c r="J39" s="146" t="s">
        <v>20</v>
      </c>
      <c r="K39" s="19" t="s">
        <v>271</v>
      </c>
      <c r="L39" s="20" t="s">
        <v>272</v>
      </c>
      <c r="M39" s="21" t="s">
        <v>273</v>
      </c>
      <c r="N39" s="24">
        <v>10000</v>
      </c>
      <c r="P39" s="274"/>
      <c r="Q39" s="209"/>
      <c r="R39" s="209"/>
      <c r="S39" s="209"/>
      <c r="T39" s="209"/>
      <c r="U39" s="209"/>
      <c r="V39" s="209"/>
      <c r="W39" s="209"/>
      <c r="X39" s="209"/>
      <c r="Y39" s="209"/>
      <c r="Z39" s="209"/>
      <c r="AA39" s="275"/>
    </row>
    <row r="40" spans="1:27" s="17" customFormat="1" ht="15.75" customHeight="1" thickBot="1" x14ac:dyDescent="0.3">
      <c r="A40" s="19" t="s">
        <v>274</v>
      </c>
      <c r="B40" s="14" t="s">
        <v>187</v>
      </c>
      <c r="C40" s="29" t="s">
        <v>188</v>
      </c>
      <c r="D40" s="24">
        <f t="shared" si="1"/>
        <v>3985</v>
      </c>
      <c r="F40" s="19" t="s">
        <v>687</v>
      </c>
      <c r="G40" s="20" t="s">
        <v>275</v>
      </c>
      <c r="H40" s="21" t="s">
        <v>842</v>
      </c>
      <c r="I40" s="24">
        <v>56</v>
      </c>
      <c r="J40" s="146" t="s">
        <v>20</v>
      </c>
      <c r="K40" s="19" t="s">
        <v>276</v>
      </c>
      <c r="L40" s="20" t="s">
        <v>277</v>
      </c>
      <c r="M40" s="13" t="s">
        <v>278</v>
      </c>
      <c r="N40" s="24">
        <v>10000</v>
      </c>
      <c r="P40" s="274"/>
      <c r="Q40" s="209"/>
      <c r="R40" s="209"/>
      <c r="S40" s="209"/>
      <c r="T40" s="209"/>
      <c r="U40" s="209"/>
      <c r="V40" s="209"/>
      <c r="W40" s="209"/>
      <c r="X40" s="209"/>
      <c r="Y40" s="209"/>
      <c r="Z40" s="209"/>
      <c r="AA40" s="275"/>
    </row>
    <row r="41" spans="1:27" s="17" customFormat="1" ht="15.75" customHeight="1" thickBot="1" x14ac:dyDescent="0.3">
      <c r="A41" s="19" t="s">
        <v>279</v>
      </c>
      <c r="B41" s="14" t="s">
        <v>187</v>
      </c>
      <c r="C41" s="29" t="s">
        <v>188</v>
      </c>
      <c r="D41" s="24">
        <f t="shared" si="1"/>
        <v>13214</v>
      </c>
      <c r="F41" s="13" t="s">
        <v>280</v>
      </c>
      <c r="G41" s="14" t="s">
        <v>281</v>
      </c>
      <c r="H41" s="15" t="s">
        <v>843</v>
      </c>
      <c r="I41" s="16">
        <v>617</v>
      </c>
      <c r="J41" s="146" t="s">
        <v>20</v>
      </c>
      <c r="K41" s="19" t="s">
        <v>282</v>
      </c>
      <c r="L41" s="20" t="s">
        <v>283</v>
      </c>
      <c r="M41" s="21" t="s">
        <v>284</v>
      </c>
      <c r="N41" s="24">
        <v>10000</v>
      </c>
      <c r="P41" s="274"/>
      <c r="Q41" s="209"/>
      <c r="R41" s="209"/>
      <c r="S41" s="209"/>
      <c r="T41" s="209"/>
      <c r="U41" s="209"/>
      <c r="V41" s="209"/>
      <c r="W41" s="209"/>
      <c r="X41" s="209"/>
      <c r="Y41" s="209"/>
      <c r="Z41" s="209"/>
      <c r="AA41" s="275"/>
    </row>
    <row r="42" spans="1:27" s="17" customFormat="1" ht="15.75" customHeight="1" thickBot="1" x14ac:dyDescent="0.3">
      <c r="A42" s="19" t="s">
        <v>285</v>
      </c>
      <c r="B42" s="14" t="s">
        <v>187</v>
      </c>
      <c r="C42" s="29" t="s">
        <v>188</v>
      </c>
      <c r="D42" s="24">
        <f t="shared" si="1"/>
        <v>13396</v>
      </c>
      <c r="F42" s="19" t="s">
        <v>286</v>
      </c>
      <c r="G42" s="20" t="s">
        <v>287</v>
      </c>
      <c r="H42" s="21" t="s">
        <v>844</v>
      </c>
      <c r="I42" s="24">
        <v>144</v>
      </c>
      <c r="J42" s="146" t="s">
        <v>20</v>
      </c>
      <c r="K42" s="19" t="s">
        <v>288</v>
      </c>
      <c r="L42" s="20" t="s">
        <v>289</v>
      </c>
      <c r="M42" s="15" t="s">
        <v>290</v>
      </c>
      <c r="N42" s="24">
        <v>270</v>
      </c>
      <c r="P42" s="274"/>
      <c r="Q42" s="209"/>
      <c r="R42" s="209"/>
      <c r="S42" s="209"/>
      <c r="T42" s="209"/>
      <c r="U42" s="209"/>
      <c r="V42" s="209"/>
      <c r="W42" s="209"/>
      <c r="X42" s="209"/>
      <c r="Y42" s="209"/>
      <c r="Z42" s="209"/>
      <c r="AA42" s="275"/>
    </row>
    <row r="43" spans="1:27" s="17" customFormat="1" ht="15.75" customHeight="1" thickBot="1" x14ac:dyDescent="0.3">
      <c r="A43" s="121" t="s">
        <v>291</v>
      </c>
      <c r="B43" s="122"/>
      <c r="C43" s="122"/>
      <c r="D43" s="123"/>
      <c r="F43" s="13" t="s">
        <v>292</v>
      </c>
      <c r="G43" s="35" t="s">
        <v>293</v>
      </c>
      <c r="H43" s="13" t="s">
        <v>845</v>
      </c>
      <c r="I43" s="24">
        <v>130</v>
      </c>
      <c r="J43" s="146" t="s">
        <v>20</v>
      </c>
      <c r="K43" s="19" t="s">
        <v>294</v>
      </c>
      <c r="L43" s="20" t="s">
        <v>295</v>
      </c>
      <c r="M43" s="21" t="s">
        <v>296</v>
      </c>
      <c r="N43" s="24">
        <v>270</v>
      </c>
      <c r="P43" s="276"/>
      <c r="Q43" s="277"/>
      <c r="R43" s="277"/>
      <c r="S43" s="277"/>
      <c r="T43" s="277"/>
      <c r="U43" s="277"/>
      <c r="V43" s="277"/>
      <c r="W43" s="277"/>
      <c r="X43" s="277"/>
      <c r="Y43" s="277"/>
      <c r="Z43" s="277"/>
      <c r="AA43" s="278"/>
    </row>
    <row r="44" spans="1:27" s="17" customFormat="1" ht="15.75" customHeight="1" thickBot="1" x14ac:dyDescent="0.3">
      <c r="A44" s="13" t="s">
        <v>302</v>
      </c>
      <c r="B44" s="14" t="s">
        <v>303</v>
      </c>
      <c r="C44" s="15" t="s">
        <v>304</v>
      </c>
      <c r="D44" s="16">
        <v>675</v>
      </c>
      <c r="E44" s="17" t="s">
        <v>25</v>
      </c>
      <c r="F44" s="13" t="s">
        <v>297</v>
      </c>
      <c r="G44" s="14" t="s">
        <v>298</v>
      </c>
      <c r="H44" s="15" t="s">
        <v>846</v>
      </c>
      <c r="I44" s="16">
        <v>13</v>
      </c>
      <c r="J44" s="146" t="s">
        <v>20</v>
      </c>
      <c r="K44" s="19" t="s">
        <v>299</v>
      </c>
      <c r="L44" s="20" t="s">
        <v>300</v>
      </c>
      <c r="M44" s="33" t="s">
        <v>301</v>
      </c>
      <c r="N44" s="24">
        <v>10000</v>
      </c>
    </row>
    <row r="45" spans="1:27" s="17" customFormat="1" ht="15.75" customHeight="1" thickBot="1" x14ac:dyDescent="0.3">
      <c r="A45" s="34" t="s">
        <v>307</v>
      </c>
      <c r="B45" s="20" t="s">
        <v>308</v>
      </c>
      <c r="C45" s="21" t="s">
        <v>309</v>
      </c>
      <c r="D45" s="24">
        <v>92</v>
      </c>
      <c r="E45" s="17" t="s">
        <v>25</v>
      </c>
      <c r="F45" s="36"/>
      <c r="G45" s="37"/>
      <c r="H45" s="37"/>
      <c r="I45" s="201"/>
      <c r="K45" s="19" t="s">
        <v>305</v>
      </c>
      <c r="L45" s="20" t="s">
        <v>306</v>
      </c>
      <c r="M45" s="21" t="s">
        <v>301</v>
      </c>
      <c r="N45" s="24">
        <v>10000</v>
      </c>
    </row>
    <row r="46" spans="1:27" s="17" customFormat="1" ht="15.75" customHeight="1" thickBot="1" x14ac:dyDescent="0.3">
      <c r="A46" s="13" t="s">
        <v>312</v>
      </c>
      <c r="B46" s="147" t="s">
        <v>313</v>
      </c>
      <c r="C46" s="148" t="s">
        <v>314</v>
      </c>
      <c r="D46" s="40">
        <v>3500</v>
      </c>
      <c r="E46" s="17" t="s">
        <v>25</v>
      </c>
      <c r="F46" s="48"/>
      <c r="G46" s="18"/>
      <c r="H46" s="18"/>
      <c r="I46" s="148"/>
      <c r="K46" s="19" t="s">
        <v>310</v>
      </c>
      <c r="L46" s="20" t="s">
        <v>311</v>
      </c>
      <c r="M46" s="33" t="s">
        <v>301</v>
      </c>
      <c r="N46" s="24">
        <v>10000</v>
      </c>
    </row>
    <row r="47" spans="1:27" s="17" customFormat="1" ht="15.75" customHeight="1" thickBot="1" x14ac:dyDescent="0.3">
      <c r="B47" s="199"/>
      <c r="C47" s="199"/>
      <c r="D47" s="200"/>
      <c r="E47" s="17" t="s">
        <v>25</v>
      </c>
      <c r="F47" s="51"/>
      <c r="G47" s="203"/>
      <c r="H47" s="203"/>
      <c r="I47" s="204"/>
      <c r="K47" s="13" t="s">
        <v>801</v>
      </c>
      <c r="L47" s="14" t="s">
        <v>802</v>
      </c>
      <c r="M47" s="15" t="s">
        <v>301</v>
      </c>
      <c r="N47" s="16">
        <v>10000</v>
      </c>
    </row>
    <row r="48" spans="1:27" s="17" customFormat="1" ht="19.5" customHeight="1" x14ac:dyDescent="0.25">
      <c r="A48" s="282" t="s">
        <v>866</v>
      </c>
      <c r="B48" s="283"/>
      <c r="C48" s="283"/>
      <c r="D48" s="284"/>
      <c r="F48" s="285" t="s">
        <v>866</v>
      </c>
      <c r="G48" s="286"/>
      <c r="H48" s="286"/>
      <c r="I48" s="287"/>
      <c r="K48" s="282" t="s">
        <v>866</v>
      </c>
      <c r="L48" s="283"/>
      <c r="M48" s="283"/>
      <c r="N48" s="284"/>
      <c r="R48" s="3"/>
      <c r="S48" s="3"/>
      <c r="T48" s="3"/>
      <c r="U48" s="3"/>
      <c r="V48" s="3"/>
      <c r="W48" s="3"/>
      <c r="X48" s="3"/>
      <c r="Y48" s="3"/>
      <c r="Z48" s="3"/>
      <c r="AA48" s="3"/>
    </row>
    <row r="49" spans="1:27" ht="15" customHeight="1" x14ac:dyDescent="0.25">
      <c r="A49" s="285"/>
      <c r="B49" s="286"/>
      <c r="C49" s="286"/>
      <c r="D49" s="287"/>
      <c r="F49" s="285"/>
      <c r="G49" s="286"/>
      <c r="H49" s="286"/>
      <c r="I49" s="287"/>
      <c r="K49" s="285"/>
      <c r="L49" s="286"/>
      <c r="M49" s="286"/>
      <c r="N49" s="287"/>
      <c r="O49" s="17"/>
      <c r="P49" s="17"/>
      <c r="Q49" s="17"/>
    </row>
    <row r="50" spans="1:27" ht="15" customHeight="1" x14ac:dyDescent="0.25">
      <c r="A50" s="285"/>
      <c r="B50" s="286"/>
      <c r="C50" s="286"/>
      <c r="D50" s="287"/>
      <c r="F50" s="285"/>
      <c r="G50" s="286"/>
      <c r="H50" s="286"/>
      <c r="I50" s="287"/>
      <c r="K50" s="285"/>
      <c r="L50" s="286"/>
      <c r="M50" s="286"/>
      <c r="N50" s="287"/>
      <c r="O50" s="17"/>
      <c r="P50" s="17"/>
      <c r="Q50" s="17"/>
    </row>
    <row r="51" spans="1:27" ht="18.75" customHeight="1" x14ac:dyDescent="0.25">
      <c r="A51" s="285"/>
      <c r="B51" s="286"/>
      <c r="C51" s="286"/>
      <c r="D51" s="287"/>
      <c r="F51" s="285"/>
      <c r="G51" s="286"/>
      <c r="H51" s="286"/>
      <c r="I51" s="287"/>
      <c r="K51" s="285"/>
      <c r="L51" s="286"/>
      <c r="M51" s="286"/>
      <c r="N51" s="287"/>
      <c r="O51" s="17"/>
      <c r="P51" s="17"/>
      <c r="Q51" s="17"/>
    </row>
    <row r="52" spans="1:27" ht="15.75" customHeight="1" x14ac:dyDescent="0.25">
      <c r="A52" s="285"/>
      <c r="B52" s="286"/>
      <c r="C52" s="286"/>
      <c r="D52" s="287"/>
      <c r="F52" s="285"/>
      <c r="G52" s="286"/>
      <c r="H52" s="286"/>
      <c r="I52" s="287"/>
      <c r="J52" s="146"/>
      <c r="K52" s="285"/>
      <c r="L52" s="286"/>
      <c r="M52" s="286"/>
      <c r="N52" s="287"/>
      <c r="O52" s="17"/>
      <c r="P52" s="17"/>
      <c r="Q52" s="17"/>
    </row>
    <row r="53" spans="1:27" ht="19.5" customHeight="1" x14ac:dyDescent="0.25">
      <c r="A53" s="285"/>
      <c r="B53" s="286"/>
      <c r="C53" s="286"/>
      <c r="D53" s="287"/>
      <c r="F53" s="285"/>
      <c r="G53" s="286"/>
      <c r="H53" s="286"/>
      <c r="I53" s="287"/>
      <c r="J53" s="146"/>
      <c r="K53" s="285"/>
      <c r="L53" s="286"/>
      <c r="M53" s="286"/>
      <c r="N53" s="287"/>
      <c r="O53" s="17"/>
    </row>
    <row r="54" spans="1:27" ht="15" customHeight="1" thickBot="1" x14ac:dyDescent="0.3">
      <c r="A54" s="291"/>
      <c r="B54" s="292"/>
      <c r="C54" s="292"/>
      <c r="D54" s="293"/>
      <c r="F54" s="291"/>
      <c r="G54" s="292"/>
      <c r="H54" s="292"/>
      <c r="I54" s="293"/>
      <c r="J54" s="144"/>
      <c r="K54" s="288"/>
      <c r="L54" s="289"/>
      <c r="M54" s="289"/>
      <c r="N54" s="290"/>
    </row>
    <row r="55" spans="1:27" ht="78.95" customHeight="1" thickBot="1" x14ac:dyDescent="0.3">
      <c r="A55" s="279" t="s">
        <v>316</v>
      </c>
      <c r="B55" s="280"/>
      <c r="C55" s="280"/>
      <c r="D55" s="281"/>
      <c r="F55" s="279" t="s">
        <v>787</v>
      </c>
      <c r="G55" s="280"/>
      <c r="H55" s="280"/>
      <c r="I55" s="281"/>
      <c r="J55" s="144"/>
      <c r="K55" s="303" t="s">
        <v>787</v>
      </c>
      <c r="L55" s="304"/>
      <c r="M55" s="304"/>
      <c r="N55" s="305"/>
    </row>
    <row r="56" spans="1:27" ht="86.25" customHeight="1" x14ac:dyDescent="0.25">
      <c r="A56" s="125"/>
      <c r="B56" s="125"/>
      <c r="C56" s="125"/>
      <c r="D56" s="125"/>
      <c r="F56" s="125"/>
      <c r="G56" s="125"/>
      <c r="H56" s="125"/>
      <c r="I56" s="125"/>
      <c r="J56" s="144"/>
    </row>
    <row r="57" spans="1:27" ht="47.25" customHeight="1" thickBot="1" x14ac:dyDescent="0.35">
      <c r="A57" s="1" t="s">
        <v>776</v>
      </c>
      <c r="B57" s="2"/>
      <c r="C57" s="2"/>
      <c r="D57" s="2"/>
      <c r="F57" s="1" t="s">
        <v>777</v>
      </c>
      <c r="G57" s="2"/>
      <c r="H57" s="2"/>
      <c r="I57" s="2"/>
      <c r="J57" s="144"/>
      <c r="K57" s="1" t="s">
        <v>778</v>
      </c>
      <c r="L57" s="2"/>
      <c r="M57" s="2"/>
      <c r="N57" s="2"/>
      <c r="P57" s="17"/>
      <c r="Q57" s="17"/>
      <c r="R57" s="17"/>
      <c r="S57" s="17"/>
      <c r="T57" s="17"/>
      <c r="U57" s="17"/>
      <c r="V57" s="17"/>
      <c r="W57" s="17"/>
      <c r="X57" s="17"/>
      <c r="Y57" s="17"/>
      <c r="Z57" s="17"/>
      <c r="AA57" s="17"/>
    </row>
    <row r="58" spans="1:27" s="17" customFormat="1" ht="16.5" thickTop="1" thickBot="1" x14ac:dyDescent="0.3">
      <c r="A58" s="254"/>
      <c r="B58" s="254"/>
      <c r="C58" s="254"/>
      <c r="D58" s="254"/>
      <c r="F58" s="254"/>
      <c r="G58" s="254"/>
      <c r="H58" s="254"/>
      <c r="I58" s="254"/>
      <c r="J58" s="146"/>
      <c r="K58" s="254" t="s">
        <v>0</v>
      </c>
      <c r="L58" s="254"/>
      <c r="M58" s="254"/>
      <c r="N58" s="254"/>
    </row>
    <row r="59" spans="1:27" s="17" customFormat="1" ht="30" customHeight="1" thickBot="1" x14ac:dyDescent="0.25">
      <c r="A59" s="8" t="s">
        <v>2</v>
      </c>
      <c r="B59" s="9" t="s">
        <v>3</v>
      </c>
      <c r="C59" s="10" t="s">
        <v>4</v>
      </c>
      <c r="D59" s="9" t="s">
        <v>5</v>
      </c>
      <c r="F59" s="8" t="s">
        <v>2</v>
      </c>
      <c r="G59" s="9" t="s">
        <v>3</v>
      </c>
      <c r="H59" s="10" t="s">
        <v>4</v>
      </c>
      <c r="I59" s="9" t="s">
        <v>5</v>
      </c>
      <c r="J59" s="146"/>
      <c r="K59" s="8" t="s">
        <v>2</v>
      </c>
      <c r="L59" s="9" t="s">
        <v>3</v>
      </c>
      <c r="M59" s="10" t="s">
        <v>4</v>
      </c>
      <c r="N59" s="9" t="s">
        <v>5</v>
      </c>
    </row>
    <row r="60" spans="1:27" s="17" customFormat="1" ht="17.25" thickBot="1" x14ac:dyDescent="0.3">
      <c r="A60" s="19" t="s">
        <v>317</v>
      </c>
      <c r="B60" s="20" t="s">
        <v>318</v>
      </c>
      <c r="C60" s="21" t="s">
        <v>319</v>
      </c>
      <c r="D60" s="24">
        <v>1100</v>
      </c>
      <c r="E60" s="3" t="s">
        <v>25</v>
      </c>
      <c r="F60" s="255" t="s">
        <v>320</v>
      </c>
      <c r="G60" s="256"/>
      <c r="H60" s="256"/>
      <c r="I60" s="257"/>
      <c r="J60" s="146"/>
      <c r="K60" s="19" t="s">
        <v>321</v>
      </c>
      <c r="L60" s="20" t="s">
        <v>322</v>
      </c>
      <c r="M60" s="33" t="s">
        <v>301</v>
      </c>
      <c r="N60" s="24">
        <v>10000</v>
      </c>
    </row>
    <row r="61" spans="1:27" s="17" customFormat="1" ht="15.75" customHeight="1" thickBot="1" x14ac:dyDescent="0.3">
      <c r="A61" s="34" t="s">
        <v>323</v>
      </c>
      <c r="B61" s="20" t="s">
        <v>324</v>
      </c>
      <c r="C61" s="21" t="s">
        <v>325</v>
      </c>
      <c r="D61" s="24">
        <v>1430</v>
      </c>
      <c r="E61" s="17" t="s">
        <v>20</v>
      </c>
      <c r="F61" s="19" t="s">
        <v>326</v>
      </c>
      <c r="G61" s="20" t="s">
        <v>327</v>
      </c>
      <c r="H61" s="21" t="s">
        <v>328</v>
      </c>
      <c r="I61" s="24">
        <v>588</v>
      </c>
      <c r="J61" s="146" t="s">
        <v>20</v>
      </c>
      <c r="K61" s="19" t="s">
        <v>329</v>
      </c>
      <c r="L61" s="20" t="s">
        <v>330</v>
      </c>
      <c r="M61" s="33" t="s">
        <v>301</v>
      </c>
      <c r="N61" s="24">
        <v>10000</v>
      </c>
    </row>
    <row r="62" spans="1:27" s="17" customFormat="1" ht="15.75" customHeight="1" thickBot="1" x14ac:dyDescent="0.3">
      <c r="A62" s="34" t="s">
        <v>331</v>
      </c>
      <c r="B62" s="20" t="s">
        <v>332</v>
      </c>
      <c r="C62" s="21" t="s">
        <v>333</v>
      </c>
      <c r="D62" s="24">
        <v>353</v>
      </c>
      <c r="E62" s="17" t="s">
        <v>25</v>
      </c>
      <c r="F62" s="19" t="s">
        <v>334</v>
      </c>
      <c r="G62" s="20" t="s">
        <v>335</v>
      </c>
      <c r="H62" s="21" t="s">
        <v>336</v>
      </c>
      <c r="I62" s="24">
        <v>580</v>
      </c>
      <c r="J62" s="146" t="s">
        <v>20</v>
      </c>
      <c r="K62" s="19" t="s">
        <v>337</v>
      </c>
      <c r="L62" s="20" t="s">
        <v>338</v>
      </c>
      <c r="M62" s="33" t="s">
        <v>301</v>
      </c>
      <c r="N62" s="24">
        <v>10000</v>
      </c>
    </row>
    <row r="63" spans="1:27" s="17" customFormat="1" ht="15.75" customHeight="1" thickBot="1" x14ac:dyDescent="0.3">
      <c r="A63" s="34" t="s">
        <v>339</v>
      </c>
      <c r="B63" s="20" t="s">
        <v>340</v>
      </c>
      <c r="C63" s="21" t="s">
        <v>333</v>
      </c>
      <c r="D63" s="24">
        <v>4470</v>
      </c>
      <c r="F63" s="19" t="s">
        <v>341</v>
      </c>
      <c r="G63" s="20" t="s">
        <v>342</v>
      </c>
      <c r="H63" s="21" t="s">
        <v>343</v>
      </c>
      <c r="I63" s="24">
        <v>470</v>
      </c>
      <c r="J63" s="146" t="s">
        <v>20</v>
      </c>
      <c r="K63" s="19" t="s">
        <v>344</v>
      </c>
      <c r="L63" s="20" t="s">
        <v>345</v>
      </c>
      <c r="M63" s="33" t="s">
        <v>301</v>
      </c>
      <c r="N63" s="24">
        <v>10000</v>
      </c>
    </row>
    <row r="64" spans="1:27" s="17" customFormat="1" ht="15.75" customHeight="1" thickBot="1" x14ac:dyDescent="0.3">
      <c r="A64" s="35" t="s">
        <v>346</v>
      </c>
      <c r="B64" s="35" t="s">
        <v>347</v>
      </c>
      <c r="C64" s="13" t="s">
        <v>348</v>
      </c>
      <c r="D64" s="24">
        <v>53</v>
      </c>
      <c r="F64" s="19" t="s">
        <v>349</v>
      </c>
      <c r="G64" s="20" t="s">
        <v>350</v>
      </c>
      <c r="H64" s="21" t="s">
        <v>351</v>
      </c>
      <c r="I64" s="24">
        <v>392</v>
      </c>
      <c r="J64" s="146" t="s">
        <v>20</v>
      </c>
      <c r="K64" s="19" t="s">
        <v>352</v>
      </c>
      <c r="L64" s="20" t="s">
        <v>353</v>
      </c>
      <c r="M64" s="33" t="s">
        <v>301</v>
      </c>
      <c r="N64" s="24">
        <v>10000</v>
      </c>
    </row>
    <row r="65" spans="1:14" s="17" customFormat="1" ht="15.75" customHeight="1" thickBot="1" x14ac:dyDescent="0.3">
      <c r="A65" s="35" t="s">
        <v>354</v>
      </c>
      <c r="B65" s="35" t="s">
        <v>355</v>
      </c>
      <c r="C65" s="13" t="s">
        <v>356</v>
      </c>
      <c r="D65" s="24">
        <v>124</v>
      </c>
      <c r="E65" s="17" t="s">
        <v>25</v>
      </c>
      <c r="F65" s="19" t="s">
        <v>357</v>
      </c>
      <c r="G65" s="20" t="s">
        <v>358</v>
      </c>
      <c r="H65" s="21" t="s">
        <v>359</v>
      </c>
      <c r="I65" s="24">
        <v>376</v>
      </c>
      <c r="J65" s="146" t="s">
        <v>20</v>
      </c>
      <c r="K65" s="19" t="s">
        <v>360</v>
      </c>
      <c r="L65" s="20" t="s">
        <v>361</v>
      </c>
      <c r="M65" s="33" t="s">
        <v>301</v>
      </c>
      <c r="N65" s="24">
        <v>10000</v>
      </c>
    </row>
    <row r="66" spans="1:14" s="17" customFormat="1" ht="15.75" customHeight="1" thickBot="1" x14ac:dyDescent="0.3">
      <c r="A66" s="34" t="s">
        <v>362</v>
      </c>
      <c r="B66" s="20" t="s">
        <v>363</v>
      </c>
      <c r="C66" s="21" t="s">
        <v>364</v>
      </c>
      <c r="D66" s="24">
        <v>12</v>
      </c>
      <c r="E66" s="17" t="s">
        <v>20</v>
      </c>
      <c r="F66" s="19" t="s">
        <v>365</v>
      </c>
      <c r="G66" s="20" t="s">
        <v>366</v>
      </c>
      <c r="H66" s="21" t="s">
        <v>367</v>
      </c>
      <c r="I66" s="24">
        <v>333</v>
      </c>
      <c r="J66" s="146" t="s">
        <v>20</v>
      </c>
      <c r="K66" s="19" t="s">
        <v>368</v>
      </c>
      <c r="L66" s="20" t="s">
        <v>369</v>
      </c>
      <c r="M66" s="33" t="s">
        <v>301</v>
      </c>
      <c r="N66" s="24">
        <v>10000</v>
      </c>
    </row>
    <row r="67" spans="1:14" s="17" customFormat="1" ht="15.75" customHeight="1" thickBot="1" x14ac:dyDescent="0.3">
      <c r="A67" s="34" t="s">
        <v>370</v>
      </c>
      <c r="B67" s="20" t="s">
        <v>371</v>
      </c>
      <c r="C67" s="21" t="s">
        <v>372</v>
      </c>
      <c r="D67" s="24">
        <v>2640</v>
      </c>
      <c r="E67" s="17" t="s">
        <v>25</v>
      </c>
      <c r="F67" s="19" t="s">
        <v>373</v>
      </c>
      <c r="G67" s="20" t="s">
        <v>374</v>
      </c>
      <c r="H67" s="21" t="s">
        <v>375</v>
      </c>
      <c r="I67" s="24">
        <v>33</v>
      </c>
      <c r="J67" s="146" t="s">
        <v>20</v>
      </c>
      <c r="K67" s="19" t="s">
        <v>376</v>
      </c>
      <c r="L67" s="20" t="s">
        <v>377</v>
      </c>
      <c r="M67" s="33" t="s">
        <v>301</v>
      </c>
      <c r="N67" s="24">
        <v>10000</v>
      </c>
    </row>
    <row r="68" spans="1:14" s="17" customFormat="1" ht="15.75" customHeight="1" thickBot="1" x14ac:dyDescent="0.3">
      <c r="A68" s="34" t="s">
        <v>378</v>
      </c>
      <c r="B68" s="20" t="s">
        <v>379</v>
      </c>
      <c r="C68" s="21" t="s">
        <v>380</v>
      </c>
      <c r="D68" s="24">
        <v>3220</v>
      </c>
      <c r="F68" s="19" t="s">
        <v>381</v>
      </c>
      <c r="G68" s="20" t="s">
        <v>382</v>
      </c>
      <c r="H68" s="21" t="s">
        <v>383</v>
      </c>
      <c r="I68" s="24">
        <v>17</v>
      </c>
      <c r="J68" s="146" t="s">
        <v>20</v>
      </c>
      <c r="K68" s="19" t="s">
        <v>384</v>
      </c>
      <c r="L68" s="20" t="s">
        <v>385</v>
      </c>
      <c r="M68" s="33" t="s">
        <v>301</v>
      </c>
      <c r="N68" s="24">
        <v>10000</v>
      </c>
    </row>
    <row r="69" spans="1:14" s="17" customFormat="1" ht="15.75" customHeight="1" thickBot="1" x14ac:dyDescent="0.3">
      <c r="A69" s="34" t="s">
        <v>386</v>
      </c>
      <c r="B69" s="20" t="s">
        <v>387</v>
      </c>
      <c r="C69" s="21" t="s">
        <v>388</v>
      </c>
      <c r="D69" s="24">
        <v>1340</v>
      </c>
      <c r="E69" s="17" t="s">
        <v>25</v>
      </c>
      <c r="F69" s="255" t="s">
        <v>389</v>
      </c>
      <c r="G69" s="256"/>
      <c r="H69" s="256"/>
      <c r="I69" s="257"/>
      <c r="J69" s="146"/>
      <c r="K69" s="19" t="s">
        <v>390</v>
      </c>
      <c r="L69" s="20" t="s">
        <v>391</v>
      </c>
      <c r="M69" s="33" t="s">
        <v>301</v>
      </c>
      <c r="N69" s="24">
        <v>10000</v>
      </c>
    </row>
    <row r="70" spans="1:14" s="17" customFormat="1" ht="15.75" customHeight="1" thickBot="1" x14ac:dyDescent="0.3">
      <c r="A70" s="34" t="s">
        <v>392</v>
      </c>
      <c r="B70" s="20" t="s">
        <v>393</v>
      </c>
      <c r="C70" s="21" t="s">
        <v>394</v>
      </c>
      <c r="D70" s="24">
        <v>1370</v>
      </c>
      <c r="E70" s="17" t="s">
        <v>25</v>
      </c>
      <c r="F70" s="19" t="s">
        <v>395</v>
      </c>
      <c r="G70" s="20" t="s">
        <v>396</v>
      </c>
      <c r="H70" s="21" t="s">
        <v>397</v>
      </c>
      <c r="I70" s="24">
        <v>52</v>
      </c>
      <c r="J70" s="146" t="s">
        <v>20</v>
      </c>
      <c r="K70" s="19" t="s">
        <v>398</v>
      </c>
      <c r="L70" s="20" t="s">
        <v>399</v>
      </c>
      <c r="M70" s="33" t="s">
        <v>301</v>
      </c>
      <c r="N70" s="24">
        <v>10000</v>
      </c>
    </row>
    <row r="71" spans="1:14" s="17" customFormat="1" ht="15.75" customHeight="1" thickBot="1" x14ac:dyDescent="0.3">
      <c r="A71" s="34" t="s">
        <v>400</v>
      </c>
      <c r="B71" s="20" t="s">
        <v>401</v>
      </c>
      <c r="C71" s="21" t="s">
        <v>402</v>
      </c>
      <c r="D71" s="24">
        <v>9810</v>
      </c>
      <c r="E71" s="17" t="s">
        <v>25</v>
      </c>
      <c r="F71" s="19" t="s">
        <v>403</v>
      </c>
      <c r="G71" s="20" t="s">
        <v>404</v>
      </c>
      <c r="H71" s="21" t="s">
        <v>405</v>
      </c>
      <c r="I71" s="24">
        <v>31</v>
      </c>
      <c r="J71" s="146" t="s">
        <v>20</v>
      </c>
      <c r="K71" s="19" t="s">
        <v>406</v>
      </c>
      <c r="L71" s="20" t="s">
        <v>407</v>
      </c>
      <c r="M71" s="33" t="s">
        <v>301</v>
      </c>
      <c r="N71" s="24">
        <v>10000</v>
      </c>
    </row>
    <row r="72" spans="1:14" s="17" customFormat="1" ht="15.75" customHeight="1" thickBot="1" x14ac:dyDescent="0.3">
      <c r="A72" s="34" t="s">
        <v>408</v>
      </c>
      <c r="B72" s="20" t="s">
        <v>409</v>
      </c>
      <c r="C72" s="21" t="s">
        <v>410</v>
      </c>
      <c r="D72" s="24">
        <v>693</v>
      </c>
      <c r="F72" s="19" t="s">
        <v>411</v>
      </c>
      <c r="G72" s="20" t="s">
        <v>412</v>
      </c>
      <c r="H72" s="21" t="s">
        <v>413</v>
      </c>
      <c r="I72" s="24">
        <v>27</v>
      </c>
      <c r="J72" s="146" t="s">
        <v>20</v>
      </c>
      <c r="K72" s="19" t="s">
        <v>783</v>
      </c>
      <c r="L72" s="20" t="s">
        <v>785</v>
      </c>
      <c r="M72" s="127" t="s">
        <v>301</v>
      </c>
      <c r="N72" s="24">
        <v>10000</v>
      </c>
    </row>
    <row r="73" spans="1:14" s="17" customFormat="1" ht="15.75" customHeight="1" thickBot="1" x14ac:dyDescent="0.3">
      <c r="A73" s="34" t="s">
        <v>417</v>
      </c>
      <c r="B73" s="20" t="s">
        <v>418</v>
      </c>
      <c r="C73" s="21" t="s">
        <v>419</v>
      </c>
      <c r="D73" s="24">
        <v>4620</v>
      </c>
      <c r="E73" s="17" t="s">
        <v>25</v>
      </c>
      <c r="F73" s="19" t="s">
        <v>420</v>
      </c>
      <c r="G73" s="20" t="s">
        <v>421</v>
      </c>
      <c r="H73" s="21" t="s">
        <v>422</v>
      </c>
      <c r="I73" s="24">
        <v>7</v>
      </c>
      <c r="J73" s="146" t="s">
        <v>20</v>
      </c>
      <c r="K73" s="19" t="s">
        <v>784</v>
      </c>
      <c r="L73" s="20" t="s">
        <v>786</v>
      </c>
      <c r="M73" s="127" t="s">
        <v>301</v>
      </c>
      <c r="N73" s="24">
        <v>10000</v>
      </c>
    </row>
    <row r="74" spans="1:14" s="17" customFormat="1" ht="15.75" customHeight="1" thickBot="1" x14ac:dyDescent="0.3">
      <c r="A74" s="34" t="s">
        <v>425</v>
      </c>
      <c r="B74" s="20" t="s">
        <v>426</v>
      </c>
      <c r="C74" s="21" t="s">
        <v>427</v>
      </c>
      <c r="D74" s="24">
        <v>235</v>
      </c>
      <c r="F74" s="19" t="s">
        <v>428</v>
      </c>
      <c r="G74" s="20" t="s">
        <v>429</v>
      </c>
      <c r="H74" s="21" t="s">
        <v>430</v>
      </c>
      <c r="I74" s="24">
        <v>3</v>
      </c>
      <c r="J74" s="146" t="s">
        <v>20</v>
      </c>
      <c r="K74" s="19" t="s">
        <v>414</v>
      </c>
      <c r="L74" s="20" t="s">
        <v>415</v>
      </c>
      <c r="M74" s="21" t="s">
        <v>416</v>
      </c>
      <c r="N74" s="24">
        <v>2600</v>
      </c>
    </row>
    <row r="75" spans="1:14" s="17" customFormat="1" ht="15.75" customHeight="1" thickBot="1" x14ac:dyDescent="0.3">
      <c r="A75" s="34" t="s">
        <v>433</v>
      </c>
      <c r="B75" s="20" t="s">
        <v>434</v>
      </c>
      <c r="C75" s="21" t="s">
        <v>435</v>
      </c>
      <c r="D75" s="24">
        <v>290</v>
      </c>
      <c r="E75" s="17" t="s">
        <v>25</v>
      </c>
      <c r="F75" s="19" t="s">
        <v>436</v>
      </c>
      <c r="G75" s="20" t="s">
        <v>437</v>
      </c>
      <c r="H75" s="21" t="s">
        <v>438</v>
      </c>
      <c r="I75" s="24">
        <v>2.1</v>
      </c>
      <c r="J75" s="146" t="s">
        <v>20</v>
      </c>
      <c r="K75" s="19" t="s">
        <v>423</v>
      </c>
      <c r="L75" s="20" t="s">
        <v>424</v>
      </c>
      <c r="M75" s="21" t="s">
        <v>416</v>
      </c>
      <c r="N75" s="24">
        <v>2600</v>
      </c>
    </row>
    <row r="76" spans="1:14" s="17" customFormat="1" ht="15.75" customHeight="1" thickBot="1" x14ac:dyDescent="0.3">
      <c r="A76" s="34" t="s">
        <v>442</v>
      </c>
      <c r="B76" s="20" t="s">
        <v>443</v>
      </c>
      <c r="C76" s="21" t="s">
        <v>444</v>
      </c>
      <c r="D76" s="24">
        <v>1030</v>
      </c>
      <c r="E76" s="17" t="s">
        <v>20</v>
      </c>
      <c r="F76" s="19" t="s">
        <v>445</v>
      </c>
      <c r="G76" s="20" t="s">
        <v>446</v>
      </c>
      <c r="H76" s="21" t="s">
        <v>447</v>
      </c>
      <c r="I76" s="24">
        <v>2</v>
      </c>
      <c r="J76" s="146" t="s">
        <v>20</v>
      </c>
      <c r="K76" s="19" t="s">
        <v>431</v>
      </c>
      <c r="L76" s="20" t="s">
        <v>432</v>
      </c>
      <c r="M76" s="21" t="s">
        <v>416</v>
      </c>
      <c r="N76" s="24">
        <v>2600</v>
      </c>
    </row>
    <row r="77" spans="1:14" s="17" customFormat="1" ht="19.5" thickBot="1" x14ac:dyDescent="0.3">
      <c r="A77" s="34" t="s">
        <v>450</v>
      </c>
      <c r="B77" s="20" t="s">
        <v>451</v>
      </c>
      <c r="C77" s="21" t="s">
        <v>452</v>
      </c>
      <c r="D77" s="24">
        <v>76</v>
      </c>
      <c r="E77" s="17" t="s">
        <v>20</v>
      </c>
      <c r="F77" s="19" t="s">
        <v>453</v>
      </c>
      <c r="G77" s="20" t="s">
        <v>454</v>
      </c>
      <c r="H77" s="21" t="s">
        <v>455</v>
      </c>
      <c r="I77" s="24">
        <v>1.8</v>
      </c>
      <c r="J77" s="146" t="s">
        <v>20</v>
      </c>
      <c r="K77" s="19" t="s">
        <v>439</v>
      </c>
      <c r="L77" s="20" t="s">
        <v>440</v>
      </c>
      <c r="M77" s="21" t="s">
        <v>441</v>
      </c>
      <c r="N77" s="24">
        <v>10000</v>
      </c>
    </row>
    <row r="78" spans="1:14" s="17" customFormat="1" ht="15.75" customHeight="1" thickBot="1" x14ac:dyDescent="0.3">
      <c r="A78" s="34" t="s">
        <v>456</v>
      </c>
      <c r="B78" s="20" t="s">
        <v>457</v>
      </c>
      <c r="C78" s="21" t="s">
        <v>458</v>
      </c>
      <c r="D78" s="24">
        <v>144</v>
      </c>
      <c r="E78" s="17" t="s">
        <v>20</v>
      </c>
      <c r="F78" s="19" t="s">
        <v>459</v>
      </c>
      <c r="G78" s="20" t="s">
        <v>460</v>
      </c>
      <c r="H78" s="21" t="s">
        <v>461</v>
      </c>
      <c r="I78" s="24">
        <v>1.6</v>
      </c>
      <c r="J78" s="146" t="s">
        <v>20</v>
      </c>
      <c r="K78" s="13" t="s">
        <v>788</v>
      </c>
      <c r="L78" s="15" t="s">
        <v>796</v>
      </c>
      <c r="M78" s="15" t="s">
        <v>795</v>
      </c>
      <c r="N78" s="16">
        <v>156.51900000000001</v>
      </c>
    </row>
    <row r="79" spans="1:14" s="17" customFormat="1" ht="15.75" customHeight="1" thickBot="1" x14ac:dyDescent="0.3">
      <c r="A79" s="34" t="s">
        <v>462</v>
      </c>
      <c r="B79" s="20" t="s">
        <v>463</v>
      </c>
      <c r="C79" s="21" t="s">
        <v>464</v>
      </c>
      <c r="D79" s="24">
        <v>2360</v>
      </c>
      <c r="F79" s="19" t="s">
        <v>465</v>
      </c>
      <c r="G79" s="20" t="s">
        <v>466</v>
      </c>
      <c r="H79" s="21" t="s">
        <v>467</v>
      </c>
      <c r="I79" s="24">
        <v>1.3</v>
      </c>
      <c r="J79" s="146" t="s">
        <v>20</v>
      </c>
      <c r="K79" s="19" t="s">
        <v>789</v>
      </c>
      <c r="L79" s="21" t="s">
        <v>797</v>
      </c>
      <c r="M79" s="21" t="s">
        <v>795</v>
      </c>
      <c r="N79" s="24">
        <v>148.5</v>
      </c>
    </row>
    <row r="80" spans="1:14" s="17" customFormat="1" ht="17.25" thickBot="1" x14ac:dyDescent="0.3">
      <c r="A80" s="34" t="s">
        <v>469</v>
      </c>
      <c r="B80" s="20" t="s">
        <v>470</v>
      </c>
      <c r="C80" s="21" t="s">
        <v>471</v>
      </c>
      <c r="D80" s="24">
        <v>794</v>
      </c>
      <c r="E80" s="17" t="s">
        <v>20</v>
      </c>
      <c r="F80" s="255" t="s">
        <v>472</v>
      </c>
      <c r="G80" s="256"/>
      <c r="H80" s="256"/>
      <c r="I80" s="257"/>
      <c r="J80" s="146"/>
      <c r="K80" s="19" t="s">
        <v>790</v>
      </c>
      <c r="L80" s="21" t="s">
        <v>798</v>
      </c>
      <c r="M80" s="21" t="s">
        <v>795</v>
      </c>
      <c r="N80" s="24">
        <v>283.63499999999999</v>
      </c>
    </row>
    <row r="81" spans="1:27" s="17" customFormat="1" ht="15.75" customHeight="1" thickBot="1" x14ac:dyDescent="0.3">
      <c r="A81" s="34" t="s">
        <v>475</v>
      </c>
      <c r="B81" s="20" t="s">
        <v>476</v>
      </c>
      <c r="C81" s="21" t="s">
        <v>477</v>
      </c>
      <c r="D81" s="24">
        <v>1640</v>
      </c>
      <c r="E81" s="17" t="s">
        <v>20</v>
      </c>
      <c r="F81" s="19" t="s">
        <v>478</v>
      </c>
      <c r="G81" s="20" t="s">
        <v>479</v>
      </c>
      <c r="H81" s="21" t="s">
        <v>480</v>
      </c>
      <c r="I81" s="24">
        <v>95</v>
      </c>
      <c r="J81" s="146" t="s">
        <v>20</v>
      </c>
      <c r="K81" s="19" t="s">
        <v>791</v>
      </c>
      <c r="L81" s="21" t="s">
        <v>797</v>
      </c>
      <c r="M81" s="21" t="s">
        <v>795</v>
      </c>
      <c r="N81" s="24">
        <v>41.5</v>
      </c>
    </row>
    <row r="82" spans="1:27" s="17" customFormat="1" ht="19.5" thickBot="1" x14ac:dyDescent="0.3">
      <c r="A82" s="34"/>
      <c r="B82" s="20"/>
      <c r="C82" s="21"/>
      <c r="D82" s="24"/>
      <c r="F82" s="19" t="s">
        <v>481</v>
      </c>
      <c r="G82" s="20" t="s">
        <v>482</v>
      </c>
      <c r="H82" s="21" t="s">
        <v>483</v>
      </c>
      <c r="I82" s="24">
        <v>27</v>
      </c>
      <c r="J82" s="146" t="s">
        <v>20</v>
      </c>
      <c r="K82" s="19" t="s">
        <v>792</v>
      </c>
      <c r="L82" s="21" t="s">
        <v>799</v>
      </c>
      <c r="M82" s="21" t="s">
        <v>795</v>
      </c>
      <c r="N82" s="24">
        <v>270</v>
      </c>
    </row>
    <row r="83" spans="1:27" s="17" customFormat="1" ht="15.75" thickBot="1" x14ac:dyDescent="0.3">
      <c r="A83" s="267" t="s">
        <v>485</v>
      </c>
      <c r="B83" s="268"/>
      <c r="C83" s="269"/>
      <c r="D83" s="123"/>
      <c r="F83" s="255" t="s">
        <v>486</v>
      </c>
      <c r="G83" s="256"/>
      <c r="H83" s="256"/>
      <c r="I83" s="257"/>
      <c r="J83" s="146"/>
      <c r="K83" s="19" t="s">
        <v>793</v>
      </c>
      <c r="L83" s="21" t="s">
        <v>800</v>
      </c>
      <c r="M83" s="21" t="s">
        <v>795</v>
      </c>
      <c r="N83" s="24">
        <v>41.5</v>
      </c>
    </row>
    <row r="84" spans="1:27" s="17" customFormat="1" ht="15.75" customHeight="1" thickBot="1" x14ac:dyDescent="0.3">
      <c r="A84" s="35" t="s">
        <v>488</v>
      </c>
      <c r="B84" s="14" t="s">
        <v>489</v>
      </c>
      <c r="C84" s="15" t="s">
        <v>847</v>
      </c>
      <c r="D84" s="24">
        <v>583</v>
      </c>
      <c r="F84" s="19" t="s">
        <v>490</v>
      </c>
      <c r="G84" s="20" t="s">
        <v>491</v>
      </c>
      <c r="H84" s="21" t="s">
        <v>492</v>
      </c>
      <c r="I84" s="24">
        <v>195</v>
      </c>
      <c r="J84" s="146"/>
      <c r="K84" s="19" t="s">
        <v>794</v>
      </c>
      <c r="L84" s="21" t="s">
        <v>800</v>
      </c>
      <c r="M84" s="21" t="s">
        <v>795</v>
      </c>
      <c r="N84" s="24">
        <v>71</v>
      </c>
    </row>
    <row r="85" spans="1:27" s="17" customFormat="1" ht="15.75" customHeight="1" thickBot="1" x14ac:dyDescent="0.3">
      <c r="A85" s="34" t="s">
        <v>494</v>
      </c>
      <c r="B85" s="20" t="s">
        <v>495</v>
      </c>
      <c r="C85" s="21" t="s">
        <v>848</v>
      </c>
      <c r="D85" s="24">
        <v>350</v>
      </c>
      <c r="F85" s="19" t="s">
        <v>496</v>
      </c>
      <c r="G85" s="20" t="s">
        <v>187</v>
      </c>
      <c r="H85" s="21" t="s">
        <v>497</v>
      </c>
      <c r="I85" s="24">
        <v>73</v>
      </c>
      <c r="J85" s="146"/>
      <c r="K85" s="48"/>
      <c r="L85" s="18"/>
      <c r="M85" s="18"/>
      <c r="N85" s="40"/>
    </row>
    <row r="86" spans="1:27" s="17" customFormat="1" ht="15.75" customHeight="1" thickBot="1" x14ac:dyDescent="0.35">
      <c r="A86" s="34" t="s">
        <v>499</v>
      </c>
      <c r="B86" s="20" t="s">
        <v>500</v>
      </c>
      <c r="C86" s="21" t="s">
        <v>849</v>
      </c>
      <c r="D86" s="24">
        <v>14900</v>
      </c>
      <c r="F86" s="19" t="s">
        <v>501</v>
      </c>
      <c r="G86" s="20" t="s">
        <v>502</v>
      </c>
      <c r="H86" s="21" t="s">
        <v>503</v>
      </c>
      <c r="I86" s="24">
        <v>42</v>
      </c>
      <c r="J86" s="146"/>
      <c r="K86" s="38" t="s">
        <v>779</v>
      </c>
      <c r="L86" s="39"/>
      <c r="M86" s="18"/>
      <c r="N86" s="40"/>
    </row>
    <row r="87" spans="1:27" s="17" customFormat="1" ht="15.75" customHeight="1" thickBot="1" x14ac:dyDescent="0.3">
      <c r="A87" s="34" t="s">
        <v>505</v>
      </c>
      <c r="B87" s="20" t="s">
        <v>506</v>
      </c>
      <c r="C87" s="21" t="s">
        <v>850</v>
      </c>
      <c r="D87" s="24">
        <v>6320</v>
      </c>
      <c r="E87" s="17" t="s">
        <v>20</v>
      </c>
      <c r="F87" s="19" t="s">
        <v>507</v>
      </c>
      <c r="G87" s="20" t="s">
        <v>508</v>
      </c>
      <c r="H87" s="21" t="s">
        <v>509</v>
      </c>
      <c r="I87" s="24">
        <v>25</v>
      </c>
      <c r="J87" s="146" t="s">
        <v>20</v>
      </c>
      <c r="K87" s="41" t="s">
        <v>468</v>
      </c>
      <c r="L87" s="42"/>
      <c r="M87" s="18"/>
      <c r="N87" s="40"/>
    </row>
    <row r="88" spans="1:27" s="17" customFormat="1" ht="15.75" customHeight="1" thickBot="1" x14ac:dyDescent="0.3">
      <c r="A88" s="19" t="s">
        <v>511</v>
      </c>
      <c r="B88" s="20" t="s">
        <v>512</v>
      </c>
      <c r="C88" s="21" t="s">
        <v>851</v>
      </c>
      <c r="D88" s="24">
        <v>756</v>
      </c>
      <c r="E88" s="17" t="s">
        <v>20</v>
      </c>
      <c r="F88" s="19" t="s">
        <v>513</v>
      </c>
      <c r="G88" s="20" t="s">
        <v>514</v>
      </c>
      <c r="H88" s="21" t="s">
        <v>515</v>
      </c>
      <c r="I88" s="24">
        <v>20</v>
      </c>
      <c r="J88" s="146" t="s">
        <v>20</v>
      </c>
      <c r="K88" s="43" t="s">
        <v>473</v>
      </c>
      <c r="L88" s="44" t="s">
        <v>474</v>
      </c>
      <c r="M88" s="18"/>
      <c r="N88" s="40"/>
    </row>
    <row r="89" spans="1:27" s="17" customFormat="1" ht="15.75" customHeight="1" thickBot="1" x14ac:dyDescent="0.3">
      <c r="A89" s="34" t="s">
        <v>517</v>
      </c>
      <c r="B89" s="20" t="s">
        <v>518</v>
      </c>
      <c r="C89" s="21" t="s">
        <v>852</v>
      </c>
      <c r="D89" s="24">
        <v>1540</v>
      </c>
      <c r="F89" s="19" t="s">
        <v>519</v>
      </c>
      <c r="G89" s="20" t="s">
        <v>520</v>
      </c>
      <c r="H89" s="21" t="s">
        <v>521</v>
      </c>
      <c r="I89" s="24">
        <v>17</v>
      </c>
      <c r="J89" s="146" t="s">
        <v>20</v>
      </c>
      <c r="K89" s="45" t="s">
        <v>38</v>
      </c>
      <c r="L89" s="46">
        <v>10000</v>
      </c>
      <c r="M89" s="18"/>
      <c r="N89" s="40"/>
    </row>
    <row r="90" spans="1:27" s="17" customFormat="1" ht="15.75" customHeight="1" thickBot="1" x14ac:dyDescent="0.3">
      <c r="A90" s="35" t="s">
        <v>523</v>
      </c>
      <c r="B90" s="35" t="s">
        <v>524</v>
      </c>
      <c r="C90" s="13" t="s">
        <v>853</v>
      </c>
      <c r="D90" s="24">
        <v>4240</v>
      </c>
      <c r="F90" s="19" t="s">
        <v>525</v>
      </c>
      <c r="G90" s="20" t="s">
        <v>526</v>
      </c>
      <c r="H90" s="21" t="s">
        <v>527</v>
      </c>
      <c r="I90" s="24">
        <v>13</v>
      </c>
      <c r="J90" s="146" t="s">
        <v>20</v>
      </c>
      <c r="K90" s="45" t="s">
        <v>484</v>
      </c>
      <c r="L90" s="46">
        <v>3700</v>
      </c>
      <c r="M90" s="18"/>
      <c r="N90" s="40"/>
    </row>
    <row r="91" spans="1:27" s="17" customFormat="1" ht="15.75" customHeight="1" thickBot="1" x14ac:dyDescent="0.3">
      <c r="A91" s="35" t="s">
        <v>528</v>
      </c>
      <c r="B91" s="35" t="s">
        <v>529</v>
      </c>
      <c r="C91" s="13" t="s">
        <v>854</v>
      </c>
      <c r="D91" s="24">
        <v>2800</v>
      </c>
      <c r="E91" s="17" t="s">
        <v>20</v>
      </c>
      <c r="F91" s="19" t="s">
        <v>530</v>
      </c>
      <c r="G91" s="20" t="s">
        <v>531</v>
      </c>
      <c r="H91" s="21" t="s">
        <v>532</v>
      </c>
      <c r="I91" s="24">
        <v>3</v>
      </c>
      <c r="J91" s="146" t="s">
        <v>20</v>
      </c>
      <c r="K91" s="45" t="s">
        <v>487</v>
      </c>
      <c r="L91" s="47">
        <v>930</v>
      </c>
      <c r="M91" s="18"/>
      <c r="N91" s="40"/>
    </row>
    <row r="92" spans="1:27" s="17" customFormat="1" ht="15.75" customHeight="1" thickBot="1" x14ac:dyDescent="0.3">
      <c r="A92" s="34" t="s">
        <v>534</v>
      </c>
      <c r="B92" s="20" t="s">
        <v>535</v>
      </c>
      <c r="C92" s="21" t="s">
        <v>855</v>
      </c>
      <c r="D92" s="24">
        <v>989</v>
      </c>
      <c r="F92" s="19" t="s">
        <v>536</v>
      </c>
      <c r="G92" s="20" t="s">
        <v>537</v>
      </c>
      <c r="H92" s="21" t="s">
        <v>538</v>
      </c>
      <c r="I92" s="24">
        <v>1.1000000000000001</v>
      </c>
      <c r="J92" s="146" t="s">
        <v>20</v>
      </c>
      <c r="K92" s="45" t="s">
        <v>493</v>
      </c>
      <c r="L92" s="46">
        <v>5700</v>
      </c>
      <c r="M92" s="18"/>
      <c r="N92" s="40"/>
    </row>
    <row r="93" spans="1:27" s="17" customFormat="1" ht="15.75" customHeight="1" thickBot="1" x14ac:dyDescent="0.3">
      <c r="A93" s="34" t="s">
        <v>540</v>
      </c>
      <c r="B93" s="20" t="s">
        <v>541</v>
      </c>
      <c r="C93" s="21" t="s">
        <v>856</v>
      </c>
      <c r="D93" s="24">
        <v>487</v>
      </c>
      <c r="F93" s="19" t="s">
        <v>542</v>
      </c>
      <c r="G93" s="20" t="s">
        <v>543</v>
      </c>
      <c r="H93" s="21" t="s">
        <v>544</v>
      </c>
      <c r="I93" s="24">
        <v>0.05</v>
      </c>
      <c r="J93" s="146" t="s">
        <v>20</v>
      </c>
      <c r="K93" s="45" t="s">
        <v>498</v>
      </c>
      <c r="L93" s="46">
        <v>2600</v>
      </c>
      <c r="M93" s="18"/>
      <c r="N93" s="40"/>
    </row>
    <row r="94" spans="1:27" s="17" customFormat="1" ht="15.75" customHeight="1" thickBot="1" x14ac:dyDescent="0.3">
      <c r="A94" s="19" t="s">
        <v>545</v>
      </c>
      <c r="B94" s="20" t="s">
        <v>546</v>
      </c>
      <c r="C94" s="21" t="s">
        <v>857</v>
      </c>
      <c r="D94" s="24">
        <v>708</v>
      </c>
      <c r="F94" s="255" t="s">
        <v>547</v>
      </c>
      <c r="G94" s="256"/>
      <c r="H94" s="256"/>
      <c r="I94" s="257"/>
      <c r="J94" s="146"/>
      <c r="K94" s="45" t="s">
        <v>504</v>
      </c>
      <c r="L94" s="47">
        <v>270</v>
      </c>
      <c r="M94" s="18"/>
      <c r="N94" s="40"/>
      <c r="P94" s="3"/>
      <c r="Q94" s="3"/>
      <c r="R94" s="3"/>
      <c r="S94" s="3"/>
      <c r="T94" s="3"/>
      <c r="U94" s="3"/>
      <c r="V94" s="3"/>
      <c r="W94" s="3"/>
      <c r="X94" s="3"/>
      <c r="Y94" s="3"/>
      <c r="Z94" s="3"/>
      <c r="AA94" s="3"/>
    </row>
    <row r="95" spans="1:27" ht="15.75" customHeight="1" thickBot="1" x14ac:dyDescent="0.3">
      <c r="A95" s="19" t="s">
        <v>548</v>
      </c>
      <c r="B95" s="20" t="s">
        <v>549</v>
      </c>
      <c r="C95" s="21" t="s">
        <v>858</v>
      </c>
      <c r="D95" s="24">
        <v>286</v>
      </c>
      <c r="E95" s="17"/>
      <c r="F95" s="19" t="s">
        <v>550</v>
      </c>
      <c r="G95" s="20" t="s">
        <v>551</v>
      </c>
      <c r="H95" s="21" t="s">
        <v>552</v>
      </c>
      <c r="I95" s="24">
        <v>4.0000000000000001E-3</v>
      </c>
      <c r="J95" s="144" t="s">
        <v>20</v>
      </c>
      <c r="K95" s="45" t="s">
        <v>510</v>
      </c>
      <c r="L95" s="47">
        <v>350</v>
      </c>
      <c r="M95" s="18"/>
      <c r="N95" s="40"/>
      <c r="P95" s="11"/>
      <c r="Q95" s="11"/>
      <c r="R95" s="11"/>
      <c r="S95" s="11"/>
      <c r="T95" s="11"/>
      <c r="U95" s="11"/>
      <c r="V95" s="11"/>
      <c r="W95" s="11"/>
      <c r="X95" s="11"/>
      <c r="Y95" s="11"/>
      <c r="Z95" s="11"/>
      <c r="AA95" s="11"/>
    </row>
    <row r="96" spans="1:27" s="11" customFormat="1" ht="15.75" customHeight="1" thickBot="1" x14ac:dyDescent="0.3">
      <c r="A96" s="19" t="s">
        <v>553</v>
      </c>
      <c r="B96" s="20" t="s">
        <v>554</v>
      </c>
      <c r="C96" s="21" t="s">
        <v>859</v>
      </c>
      <c r="D96" s="24">
        <v>659</v>
      </c>
      <c r="E96" s="50"/>
      <c r="F96" s="19" t="s">
        <v>555</v>
      </c>
      <c r="G96" s="20" t="s">
        <v>556</v>
      </c>
      <c r="H96" s="21" t="s">
        <v>557</v>
      </c>
      <c r="I96" s="24">
        <v>0.05</v>
      </c>
      <c r="J96" s="145" t="s">
        <v>20</v>
      </c>
      <c r="K96" s="45" t="s">
        <v>516</v>
      </c>
      <c r="L96" s="47">
        <v>30</v>
      </c>
      <c r="M96" s="18"/>
      <c r="N96" s="40"/>
      <c r="P96" s="3"/>
      <c r="Q96" s="3"/>
      <c r="R96" s="3"/>
      <c r="S96" s="3"/>
      <c r="T96" s="3"/>
      <c r="U96" s="3"/>
      <c r="V96" s="3"/>
      <c r="W96" s="3"/>
      <c r="X96" s="3"/>
      <c r="Y96" s="3"/>
      <c r="Z96" s="3"/>
      <c r="AA96" s="3"/>
    </row>
    <row r="97" spans="1:16" ht="15.75" customHeight="1" thickBot="1" x14ac:dyDescent="0.3">
      <c r="A97" s="19" t="s">
        <v>558</v>
      </c>
      <c r="B97" s="20" t="s">
        <v>559</v>
      </c>
      <c r="C97" s="21" t="s">
        <v>860</v>
      </c>
      <c r="D97" s="24">
        <v>359</v>
      </c>
      <c r="E97" s="17"/>
      <c r="F97" s="19" t="s">
        <v>560</v>
      </c>
      <c r="G97" s="20" t="s">
        <v>561</v>
      </c>
      <c r="H97" s="21" t="s">
        <v>562</v>
      </c>
      <c r="I97" s="24">
        <v>1.97</v>
      </c>
      <c r="J97" s="144" t="s">
        <v>20</v>
      </c>
      <c r="K97" s="45" t="s">
        <v>522</v>
      </c>
      <c r="L97" s="47">
        <v>1</v>
      </c>
      <c r="M97" s="18"/>
      <c r="N97" s="40"/>
    </row>
    <row r="98" spans="1:16" ht="15.75" customHeight="1" thickBot="1" x14ac:dyDescent="0.3">
      <c r="A98" s="19" t="s">
        <v>563</v>
      </c>
      <c r="B98" s="20" t="s">
        <v>564</v>
      </c>
      <c r="C98" s="21" t="s">
        <v>861</v>
      </c>
      <c r="D98" s="24">
        <v>11</v>
      </c>
      <c r="F98" s="19" t="s">
        <v>565</v>
      </c>
      <c r="G98" s="20" t="s">
        <v>566</v>
      </c>
      <c r="H98" s="21" t="s">
        <v>567</v>
      </c>
      <c r="I98" s="24">
        <v>1.82</v>
      </c>
      <c r="J98" s="144" t="s">
        <v>20</v>
      </c>
      <c r="K98" s="45" t="s">
        <v>185</v>
      </c>
      <c r="L98" s="47">
        <v>1</v>
      </c>
      <c r="M98" s="18"/>
      <c r="N98" s="40"/>
    </row>
    <row r="99" spans="1:16" ht="15.75" customHeight="1" thickBot="1" x14ac:dyDescent="0.3">
      <c r="A99" s="19" t="s">
        <v>568</v>
      </c>
      <c r="B99" s="20" t="s">
        <v>569</v>
      </c>
      <c r="C99" s="21" t="s">
        <v>862</v>
      </c>
      <c r="D99" s="24">
        <v>29</v>
      </c>
      <c r="F99" s="19" t="s">
        <v>570</v>
      </c>
      <c r="G99" s="20" t="s">
        <v>571</v>
      </c>
      <c r="H99" s="21" t="s">
        <v>572</v>
      </c>
      <c r="I99" s="24">
        <v>0.1</v>
      </c>
      <c r="J99" s="144" t="s">
        <v>20</v>
      </c>
      <c r="K99" s="45" t="s">
        <v>533</v>
      </c>
      <c r="L99" s="47">
        <v>1</v>
      </c>
      <c r="M99" s="18"/>
      <c r="N99" s="40"/>
    </row>
    <row r="100" spans="1:16" ht="15.75" customHeight="1" thickBot="1" x14ac:dyDescent="0.3">
      <c r="A100" s="34" t="s">
        <v>573</v>
      </c>
      <c r="B100" s="20" t="s">
        <v>574</v>
      </c>
      <c r="C100" s="21" t="s">
        <v>863</v>
      </c>
      <c r="D100" s="24">
        <v>919</v>
      </c>
      <c r="F100" s="19" t="s">
        <v>575</v>
      </c>
      <c r="G100" s="20" t="s">
        <v>576</v>
      </c>
      <c r="H100" s="21" t="s">
        <v>577</v>
      </c>
      <c r="I100" s="24">
        <v>3.0000000000000001E-3</v>
      </c>
      <c r="J100" s="144" t="s">
        <v>20</v>
      </c>
      <c r="K100" s="45" t="s">
        <v>539</v>
      </c>
      <c r="L100" s="46">
        <v>2000</v>
      </c>
      <c r="M100" s="18"/>
      <c r="N100" s="40"/>
    </row>
    <row r="101" spans="1:16" ht="15.75" customHeight="1" thickBot="1" x14ac:dyDescent="0.3">
      <c r="A101" s="34" t="s">
        <v>578</v>
      </c>
      <c r="B101" s="20" t="s">
        <v>579</v>
      </c>
      <c r="C101" s="21" t="s">
        <v>864</v>
      </c>
      <c r="D101" s="24">
        <v>4550</v>
      </c>
      <c r="F101" s="255" t="s">
        <v>580</v>
      </c>
      <c r="G101" s="256"/>
      <c r="H101" s="256"/>
      <c r="I101" s="257"/>
      <c r="J101" s="144"/>
      <c r="K101" s="48"/>
      <c r="L101" s="18"/>
      <c r="M101" s="18"/>
      <c r="N101" s="40"/>
    </row>
    <row r="102" spans="1:16" ht="15.75" customHeight="1" thickBot="1" x14ac:dyDescent="0.3">
      <c r="A102" s="34" t="s">
        <v>581</v>
      </c>
      <c r="B102" s="20" t="s">
        <v>582</v>
      </c>
      <c r="C102" s="21" t="s">
        <v>865</v>
      </c>
      <c r="D102" s="24">
        <v>552</v>
      </c>
      <c r="E102" s="3" t="s">
        <v>20</v>
      </c>
      <c r="F102" s="19" t="s">
        <v>583</v>
      </c>
      <c r="G102" s="20" t="s">
        <v>584</v>
      </c>
      <c r="H102" s="21" t="s">
        <v>585</v>
      </c>
      <c r="I102" s="24">
        <v>0.04</v>
      </c>
      <c r="J102" s="144" t="s">
        <v>20</v>
      </c>
      <c r="K102" s="49"/>
      <c r="L102" s="11"/>
      <c r="M102" s="18"/>
      <c r="N102" s="40"/>
    </row>
    <row r="103" spans="1:16" ht="15.75" customHeight="1" x14ac:dyDescent="0.25">
      <c r="A103" s="294" t="s">
        <v>315</v>
      </c>
      <c r="B103" s="295"/>
      <c r="C103" s="295"/>
      <c r="D103" s="296"/>
      <c r="F103" s="294" t="s">
        <v>315</v>
      </c>
      <c r="G103" s="295"/>
      <c r="H103" s="295"/>
      <c r="I103" s="296"/>
      <c r="K103" s="294" t="s">
        <v>315</v>
      </c>
      <c r="L103" s="295"/>
      <c r="M103" s="295"/>
      <c r="N103" s="296"/>
    </row>
    <row r="104" spans="1:16" ht="25.5" customHeight="1" x14ac:dyDescent="0.25">
      <c r="A104" s="297"/>
      <c r="B104" s="298"/>
      <c r="C104" s="298"/>
      <c r="D104" s="299"/>
      <c r="F104" s="297"/>
      <c r="G104" s="298"/>
      <c r="H104" s="298"/>
      <c r="I104" s="299"/>
      <c r="K104" s="297"/>
      <c r="L104" s="298"/>
      <c r="M104" s="298"/>
      <c r="N104" s="299"/>
    </row>
    <row r="105" spans="1:16" ht="25.5" customHeight="1" x14ac:dyDescent="0.25">
      <c r="A105" s="297"/>
      <c r="B105" s="298"/>
      <c r="C105" s="298"/>
      <c r="D105" s="299"/>
      <c r="F105" s="297"/>
      <c r="G105" s="298"/>
      <c r="H105" s="298"/>
      <c r="I105" s="299"/>
      <c r="K105" s="297"/>
      <c r="L105" s="298"/>
      <c r="M105" s="298"/>
      <c r="N105" s="299"/>
    </row>
    <row r="106" spans="1:16" ht="25.5" customHeight="1" x14ac:dyDescent="0.25">
      <c r="A106" s="297"/>
      <c r="B106" s="298"/>
      <c r="C106" s="298"/>
      <c r="D106" s="299"/>
      <c r="F106" s="297"/>
      <c r="G106" s="298"/>
      <c r="H106" s="298"/>
      <c r="I106" s="299"/>
      <c r="K106" s="297"/>
      <c r="L106" s="298"/>
      <c r="M106" s="298"/>
      <c r="N106" s="299"/>
    </row>
    <row r="107" spans="1:16" ht="20.25" customHeight="1" x14ac:dyDescent="0.25">
      <c r="A107" s="297"/>
      <c r="B107" s="298"/>
      <c r="C107" s="298"/>
      <c r="D107" s="299"/>
      <c r="F107" s="297"/>
      <c r="G107" s="298"/>
      <c r="H107" s="298"/>
      <c r="I107" s="299"/>
      <c r="K107" s="297"/>
      <c r="L107" s="298"/>
      <c r="M107" s="298"/>
      <c r="N107" s="299"/>
    </row>
    <row r="108" spans="1:16" ht="20.25" customHeight="1" x14ac:dyDescent="0.25">
      <c r="A108" s="297"/>
      <c r="B108" s="298"/>
      <c r="C108" s="298"/>
      <c r="D108" s="299"/>
      <c r="F108" s="297"/>
      <c r="G108" s="298"/>
      <c r="H108" s="298"/>
      <c r="I108" s="299"/>
      <c r="K108" s="297"/>
      <c r="L108" s="298"/>
      <c r="M108" s="298"/>
      <c r="N108" s="299"/>
    </row>
    <row r="109" spans="1:16" ht="15" customHeight="1" thickBot="1" x14ac:dyDescent="0.3">
      <c r="A109" s="300"/>
      <c r="B109" s="301"/>
      <c r="C109" s="301"/>
      <c r="D109" s="302"/>
      <c r="F109" s="300"/>
      <c r="G109" s="301"/>
      <c r="H109" s="301"/>
      <c r="I109" s="302"/>
      <c r="K109" s="309"/>
      <c r="L109" s="310"/>
      <c r="M109" s="310"/>
      <c r="N109" s="311"/>
      <c r="P109" s="11"/>
    </row>
    <row r="110" spans="1:16" ht="81.75" customHeight="1" thickBot="1" x14ac:dyDescent="0.3">
      <c r="A110" s="303" t="s">
        <v>316</v>
      </c>
      <c r="B110" s="304"/>
      <c r="C110" s="304"/>
      <c r="D110" s="305"/>
      <c r="F110" s="303" t="s">
        <v>316</v>
      </c>
      <c r="G110" s="304"/>
      <c r="H110" s="304"/>
      <c r="I110" s="305"/>
      <c r="K110" s="306" t="s">
        <v>316</v>
      </c>
      <c r="L110" s="307"/>
      <c r="M110" s="307"/>
      <c r="N110" s="308"/>
      <c r="O110" s="52"/>
    </row>
    <row r="111" spans="1:16" x14ac:dyDescent="0.25">
      <c r="O111" s="11"/>
    </row>
  </sheetData>
  <sheetProtection algorithmName="SHA-512" hashValue="4oupK6UrqOUUTyx2xFAIx0vsBDuQEdi3rux8OR8NjdhyPfoumQ0fI7nMg0lrf+PAKmtxhRW2pPmF9OYtuMq3hQ==" saltValue="yh6R+3Ehgcq27KsPKwGIEw==" spinCount="100000" sheet="1" objects="1" scenarios="1"/>
  <mergeCells count="37">
    <mergeCell ref="K110:N110"/>
    <mergeCell ref="K55:N55"/>
    <mergeCell ref="F101:I101"/>
    <mergeCell ref="F60:I60"/>
    <mergeCell ref="F69:I69"/>
    <mergeCell ref="F80:I80"/>
    <mergeCell ref="K103:N109"/>
    <mergeCell ref="A103:D109"/>
    <mergeCell ref="F103:I109"/>
    <mergeCell ref="A110:D110"/>
    <mergeCell ref="F110:I110"/>
    <mergeCell ref="F94:I94"/>
    <mergeCell ref="A83:C83"/>
    <mergeCell ref="F83:I83"/>
    <mergeCell ref="P30:Q30"/>
    <mergeCell ref="K31:N31"/>
    <mergeCell ref="P32:AA43"/>
    <mergeCell ref="K34:N34"/>
    <mergeCell ref="A55:D55"/>
    <mergeCell ref="F55:I55"/>
    <mergeCell ref="A58:D58"/>
    <mergeCell ref="F58:I58"/>
    <mergeCell ref="K58:N58"/>
    <mergeCell ref="K48:N54"/>
    <mergeCell ref="F48:I54"/>
    <mergeCell ref="A48:D54"/>
    <mergeCell ref="A2:D2"/>
    <mergeCell ref="F2:I2"/>
    <mergeCell ref="K2:N2"/>
    <mergeCell ref="K29:N29"/>
    <mergeCell ref="P2:AA2"/>
    <mergeCell ref="K20:N20"/>
    <mergeCell ref="K22:N22"/>
    <mergeCell ref="K24:N24"/>
    <mergeCell ref="P26:Z28"/>
    <mergeCell ref="K17:N17"/>
    <mergeCell ref="P29:Q29"/>
  </mergeCells>
  <hyperlinks>
    <hyperlink ref="P29" location="Imports!A28" display="Back to Imports Tab"/>
    <hyperlink ref="C25" location="'Guidance and Resources'!Q28" display="See Blend Composition Table"/>
    <hyperlink ref="C26" location="'Guidance and Resources'!Q28" display="See Blend Composition Table"/>
    <hyperlink ref="C27" location="'Guidance and Resources'!Q28" display="See Blend Composition Table"/>
    <hyperlink ref="C28" location="'Guidance and Resources'!Q28" display="See Blend Composition Table"/>
    <hyperlink ref="C29" location="'Guidance and Resources'!Q28" display="See Blend Composition Table"/>
    <hyperlink ref="C30" location="'Guidance and Resources'!Q28" display="See Blend Composition Table"/>
    <hyperlink ref="C31" location="'Guidance and Resources'!Q28" display="See Blend Composition Table"/>
    <hyperlink ref="C32" location="'Guidance and Resources'!Q28" display="See Blend Composition Table"/>
    <hyperlink ref="C33" location="'Guidance and Resources'!Q28" display="See Blend Composition Table"/>
    <hyperlink ref="C34" location="'Guidance and Resources'!Q28" display="See Blend Composition Table"/>
    <hyperlink ref="C35" location="'Guidance and Resources'!Q28" display="See Blend Composition Table"/>
    <hyperlink ref="C36" location="'Guidance and Resources'!Q28" display="See Blend Composition Table"/>
    <hyperlink ref="C37" location="'Guidance and Resources'!Q28" display="See Blend Composition Table"/>
    <hyperlink ref="C38" location="'Guidance and Resources'!Q28" display="See Blend Composition Table"/>
    <hyperlink ref="C39" location="'Guidance and Resources'!Q28" display="See Blend Composition Table"/>
    <hyperlink ref="C40" location="'Guidance and Resources'!Q28" display="See Blend Composition Table"/>
    <hyperlink ref="C41" location="'Guidance and Resources'!Q28" display="See Blend Composition Table"/>
    <hyperlink ref="C42" location="'Guidance and Resources'!Q28" display="See Blend Composition Table"/>
    <hyperlink ref="P29:Q29" location="Destroyers!A1" display="Back to Destroyers Tab"/>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Destroyers</vt:lpstr>
      <vt:lpstr>Guidance and Resources</vt:lpstr>
      <vt:lpstr>FGHGGroup</vt:lpstr>
    </vt:vector>
  </TitlesOfParts>
  <Company>Abt Associates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Kats-Rubin</dc:creator>
  <cp:lastModifiedBy>Abt</cp:lastModifiedBy>
  <dcterms:created xsi:type="dcterms:W3CDTF">2018-05-03T19:08:22Z</dcterms:created>
  <dcterms:modified xsi:type="dcterms:W3CDTF">2018-10-08T11:52:27Z</dcterms:modified>
</cp:coreProperties>
</file>