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https://usepa.sharepoint.com/sites/SPD/Shared Documents/Greenchill-/Abt and EPA Shared Teams Folder/Store-Cert/New-Criteria/Store-Cert-Web-Content/"/>
    </mc:Choice>
  </mc:AlternateContent>
  <xr:revisionPtr revIDLastSave="427" documentId="8_{0788E9D7-1C55-4D53-B021-9645C9C4FBB1}" xr6:coauthVersionLast="47" xr6:coauthVersionMax="47" xr10:uidLastSave="{8BDE0851-8EC6-4700-9252-BCD84256DA73}"/>
  <bookViews>
    <workbookView xWindow="-108" yWindow="-108" windowWidth="23256" windowHeight="12456" activeTab="1" xr2:uid="{4FACE451-377D-4215-B761-DA12F74DA784}"/>
  </bookViews>
  <sheets>
    <sheet name="SAMPLE-Instructions" sheetId="19" r:id="rId1"/>
    <sheet name="SAMPLE-Entry-Sheet" sheetId="20" r:id="rId2"/>
    <sheet name="SAMPLE-Load-Tally" sheetId="21" r:id="rId3"/>
    <sheet name="List" sheetId="17" state="hidden" r:id="rId4"/>
  </sheets>
  <definedNames>
    <definedName name="_AMO_UniqueIdentifier" hidden="1">"'5a4cd467-6fb7-4a35-a962-d33d54896ddf'"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V3" i="20" l="1"/>
  <c r="BV4" i="20"/>
  <c r="BV5" i="20"/>
  <c r="BV6" i="20"/>
  <c r="BV7" i="20"/>
  <c r="BV8" i="20"/>
  <c r="BV9" i="20"/>
  <c r="BV10" i="20"/>
  <c r="BV11" i="20"/>
  <c r="BV12" i="20"/>
  <c r="BV13" i="20"/>
  <c r="BV14" i="20"/>
  <c r="BV15" i="20"/>
  <c r="BV16" i="20"/>
  <c r="BV17" i="20"/>
  <c r="BV18" i="20"/>
  <c r="BV19" i="20"/>
  <c r="BV20" i="20"/>
  <c r="BV21" i="20"/>
  <c r="BV22" i="20"/>
  <c r="BV23" i="20"/>
  <c r="BV24" i="20"/>
  <c r="BV25" i="20"/>
  <c r="BV26" i="20"/>
  <c r="BV27" i="20"/>
  <c r="BV28" i="20"/>
  <c r="BV29" i="20"/>
  <c r="BV30" i="20"/>
  <c r="BV31" i="20"/>
  <c r="BV32" i="20"/>
  <c r="BV33" i="20"/>
  <c r="BV34" i="20"/>
  <c r="BV35" i="20"/>
  <c r="BV36" i="20"/>
  <c r="BV37" i="20"/>
  <c r="BV38" i="20"/>
  <c r="BV39" i="20"/>
  <c r="BV40" i="20"/>
  <c r="BV41" i="20"/>
  <c r="BV42" i="20"/>
  <c r="BV43" i="20"/>
  <c r="BV44" i="20"/>
  <c r="BV45" i="20"/>
  <c r="BV46" i="20"/>
  <c r="BV47" i="20"/>
  <c r="BV48" i="20"/>
  <c r="BV49" i="20"/>
  <c r="BV50" i="20"/>
  <c r="BV51" i="20"/>
  <c r="BV52" i="20"/>
  <c r="BV53" i="20"/>
  <c r="BV54" i="20"/>
  <c r="BV55" i="20"/>
  <c r="BV56" i="20"/>
  <c r="BV57" i="20"/>
  <c r="BV58" i="20"/>
  <c r="BV59" i="20"/>
  <c r="BV60" i="20"/>
  <c r="BV61" i="20"/>
  <c r="BV62" i="20"/>
  <c r="BV63" i="20"/>
  <c r="BV64" i="20"/>
  <c r="BV65" i="20"/>
  <c r="BV66" i="20"/>
  <c r="BV67" i="20"/>
  <c r="BV68" i="20"/>
  <c r="BV69" i="20"/>
  <c r="BV70" i="20"/>
  <c r="BV71" i="20"/>
  <c r="BV72" i="20"/>
  <c r="BV73" i="20"/>
  <c r="BV74" i="20"/>
  <c r="BV75" i="20"/>
  <c r="BV76" i="20"/>
  <c r="BV77" i="20"/>
  <c r="BV78" i="20"/>
  <c r="BV79" i="20"/>
  <c r="BV80" i="20"/>
  <c r="BV81" i="20"/>
  <c r="BV82" i="20"/>
  <c r="BV83" i="20"/>
  <c r="BV84" i="20"/>
  <c r="BV85" i="20"/>
  <c r="BV86" i="20"/>
  <c r="BV87" i="20"/>
  <c r="BV88" i="20"/>
  <c r="BV89" i="20"/>
  <c r="BV90" i="20"/>
  <c r="BV91" i="20"/>
  <c r="BV92" i="20"/>
  <c r="BV93" i="20"/>
  <c r="BV94" i="20"/>
  <c r="BV95" i="20"/>
  <c r="BV96" i="20"/>
  <c r="BV97" i="20"/>
  <c r="BV98" i="20"/>
  <c r="BV99" i="20"/>
  <c r="BV100" i="20"/>
  <c r="BV101" i="20"/>
  <c r="BV102" i="20"/>
  <c r="BV103" i="20"/>
  <c r="BV104" i="20"/>
  <c r="BV105" i="20"/>
  <c r="BV106" i="20"/>
  <c r="BV107" i="20"/>
  <c r="BV108" i="20"/>
  <c r="BV109" i="20"/>
  <c r="BV110" i="20"/>
  <c r="BV111" i="20"/>
  <c r="BV112" i="20"/>
  <c r="BV113" i="20"/>
  <c r="BV114" i="20"/>
  <c r="BV115" i="20"/>
  <c r="BV116" i="20"/>
  <c r="BV117" i="20"/>
  <c r="BV118" i="20"/>
  <c r="BV119" i="20"/>
  <c r="BV120" i="20"/>
  <c r="BV121" i="20"/>
  <c r="BV122" i="20"/>
  <c r="BV123" i="20"/>
  <c r="BV124" i="20"/>
  <c r="BV125" i="20"/>
  <c r="BV126" i="20"/>
  <c r="BV127" i="20"/>
  <c r="BV128" i="20"/>
  <c r="BV129" i="20"/>
  <c r="BV130" i="20"/>
  <c r="BV131" i="20"/>
  <c r="BV132" i="20"/>
  <c r="BV133" i="20"/>
  <c r="BV134" i="20"/>
  <c r="BV135" i="20"/>
  <c r="BV136" i="20"/>
  <c r="BV137" i="20"/>
  <c r="BV138" i="20"/>
  <c r="BV139" i="20"/>
  <c r="BV140" i="20"/>
  <c r="BV141" i="20"/>
  <c r="BV142" i="20"/>
  <c r="BV143" i="20"/>
  <c r="BV144" i="20"/>
  <c r="BV145" i="20"/>
  <c r="BV146" i="20"/>
  <c r="BV147" i="20"/>
  <c r="BV148" i="20"/>
  <c r="BV149" i="20"/>
  <c r="BV150" i="20"/>
  <c r="BV151" i="20"/>
  <c r="BV152" i="20"/>
  <c r="BV153" i="20"/>
  <c r="BV154" i="20"/>
  <c r="BV155" i="20"/>
  <c r="BV156" i="20"/>
  <c r="BV157" i="20"/>
  <c r="BV158" i="20"/>
  <c r="BV159" i="20"/>
  <c r="BV160" i="20"/>
  <c r="BV161" i="20"/>
  <c r="BV162" i="20"/>
  <c r="BV163" i="20"/>
  <c r="BV164" i="20"/>
  <c r="BV165" i="20"/>
  <c r="BV166" i="20"/>
  <c r="BV167" i="20"/>
  <c r="BV168" i="20"/>
  <c r="BV169" i="20"/>
  <c r="BV170" i="20"/>
  <c r="BV171" i="20"/>
  <c r="BV172" i="20"/>
  <c r="BV173" i="20"/>
  <c r="BV174" i="20"/>
  <c r="BV175" i="20"/>
  <c r="BV176" i="20"/>
  <c r="BV177" i="20"/>
  <c r="BV178" i="20"/>
  <c r="BV179" i="20"/>
  <c r="BV180" i="20"/>
  <c r="BV181" i="20"/>
  <c r="BV182" i="20"/>
  <c r="BV183" i="20"/>
  <c r="BV184" i="20"/>
  <c r="BV185" i="20"/>
  <c r="BV186" i="20"/>
  <c r="BV187" i="20"/>
  <c r="BV188" i="20"/>
  <c r="BV189" i="20"/>
  <c r="BV190" i="20"/>
  <c r="BV191" i="20"/>
  <c r="BV192" i="20"/>
  <c r="BV193" i="20"/>
  <c r="BV194" i="20"/>
  <c r="BV195" i="20"/>
  <c r="BV196" i="20"/>
  <c r="BV197" i="20"/>
  <c r="BV198" i="20"/>
  <c r="BV199" i="20"/>
  <c r="BV200" i="20"/>
  <c r="BV201" i="20"/>
  <c r="BV202" i="20"/>
  <c r="BV203" i="20"/>
  <c r="BV204" i="20"/>
  <c r="BV205" i="20"/>
  <c r="BV206" i="20"/>
  <c r="BV207" i="20"/>
  <c r="BV208" i="20"/>
  <c r="BV209" i="20"/>
  <c r="BV210" i="20"/>
  <c r="BV211" i="20"/>
  <c r="BV212" i="20"/>
  <c r="BV213" i="20"/>
  <c r="BV214" i="20"/>
  <c r="BV215" i="20"/>
  <c r="BV216" i="20"/>
  <c r="BV217" i="20"/>
  <c r="BV218" i="20"/>
  <c r="BV219" i="20"/>
  <c r="BV220" i="20"/>
  <c r="BV221" i="20"/>
  <c r="BV222" i="20"/>
  <c r="BV223" i="20"/>
  <c r="BV224" i="20"/>
  <c r="BV225" i="20"/>
  <c r="BV226" i="20"/>
  <c r="BV227" i="20"/>
  <c r="BV228" i="20"/>
  <c r="BV229" i="20"/>
  <c r="BV230" i="20"/>
  <c r="BV231" i="20"/>
  <c r="BV232" i="20"/>
  <c r="BV233" i="20"/>
  <c r="BV234" i="20"/>
  <c r="BV235" i="20"/>
  <c r="BV236" i="20"/>
  <c r="BV237" i="20"/>
  <c r="BV238" i="20"/>
  <c r="BV239" i="20"/>
  <c r="BV240" i="20"/>
  <c r="BV241" i="20"/>
  <c r="BV242" i="20"/>
  <c r="BV243" i="20"/>
  <c r="BV244" i="20"/>
  <c r="BV245" i="20"/>
  <c r="BV246" i="20"/>
  <c r="BV247" i="20"/>
  <c r="BV248" i="20"/>
  <c r="BV249" i="20"/>
  <c r="BV250" i="20"/>
  <c r="BV251" i="20"/>
  <c r="BV2" i="20"/>
  <c r="A16" i="21"/>
  <c r="B16" i="21"/>
  <c r="C16" i="21"/>
  <c r="A17" i="21"/>
  <c r="B17" i="21"/>
  <c r="C17" i="21"/>
  <c r="A18" i="21"/>
  <c r="B18" i="21"/>
  <c r="C18" i="21"/>
  <c r="AB18" i="20" s="1"/>
  <c r="A19" i="21"/>
  <c r="B19" i="21"/>
  <c r="C19" i="21"/>
  <c r="A20" i="21"/>
  <c r="B20" i="21"/>
  <c r="C20" i="21"/>
  <c r="A21" i="21"/>
  <c r="B21" i="21"/>
  <c r="C21" i="21"/>
  <c r="A22" i="21"/>
  <c r="B22" i="21"/>
  <c r="C22" i="21"/>
  <c r="A23" i="21"/>
  <c r="B23" i="21"/>
  <c r="C23" i="21"/>
  <c r="AB23" i="20" s="1"/>
  <c r="A24" i="21"/>
  <c r="B24" i="21"/>
  <c r="C24" i="21"/>
  <c r="A25" i="21"/>
  <c r="B25" i="21"/>
  <c r="C25" i="21"/>
  <c r="A26" i="21"/>
  <c r="B26" i="21"/>
  <c r="C26" i="21"/>
  <c r="A27" i="21"/>
  <c r="B27" i="21"/>
  <c r="C27" i="21"/>
  <c r="A28" i="21"/>
  <c r="B28" i="21"/>
  <c r="C28" i="21"/>
  <c r="A29" i="21"/>
  <c r="B29" i="21"/>
  <c r="C29" i="21"/>
  <c r="A30" i="21"/>
  <c r="B30" i="21"/>
  <c r="C30" i="21"/>
  <c r="A31" i="21"/>
  <c r="B31" i="21"/>
  <c r="C31" i="21"/>
  <c r="AB31" i="20" s="1"/>
  <c r="A32" i="21"/>
  <c r="B32" i="21"/>
  <c r="C32" i="21"/>
  <c r="A33" i="21"/>
  <c r="B33" i="21"/>
  <c r="C33" i="21"/>
  <c r="A34" i="21"/>
  <c r="B34" i="21"/>
  <c r="C34" i="21"/>
  <c r="A35" i="21"/>
  <c r="B35" i="21"/>
  <c r="C35" i="21"/>
  <c r="AB35" i="20" s="1"/>
  <c r="A36" i="21"/>
  <c r="B36" i="21"/>
  <c r="C36" i="21"/>
  <c r="A37" i="21"/>
  <c r="B37" i="21"/>
  <c r="C37" i="21"/>
  <c r="A38" i="21"/>
  <c r="B38" i="21"/>
  <c r="C38" i="21"/>
  <c r="AB38" i="20" s="1"/>
  <c r="A39" i="21"/>
  <c r="B39" i="21"/>
  <c r="C39" i="21"/>
  <c r="AB39" i="20" s="1"/>
  <c r="A40" i="21"/>
  <c r="B40" i="21"/>
  <c r="C40" i="21"/>
  <c r="A41" i="21"/>
  <c r="B41" i="21"/>
  <c r="C41" i="21"/>
  <c r="A42" i="21"/>
  <c r="B42" i="21"/>
  <c r="C42" i="21"/>
  <c r="AB42" i="20" s="1"/>
  <c r="A43" i="21"/>
  <c r="B43" i="21"/>
  <c r="C43" i="21"/>
  <c r="A44" i="21"/>
  <c r="B44" i="21"/>
  <c r="C44" i="21"/>
  <c r="A45" i="21"/>
  <c r="B45" i="21"/>
  <c r="C45" i="21"/>
  <c r="AB45" i="20" s="1"/>
  <c r="A46" i="21"/>
  <c r="B46" i="21"/>
  <c r="C46" i="21"/>
  <c r="A47" i="21"/>
  <c r="B47" i="21"/>
  <c r="C47" i="21"/>
  <c r="A48" i="21"/>
  <c r="B48" i="21"/>
  <c r="C48" i="21"/>
  <c r="A49" i="21"/>
  <c r="B49" i="21"/>
  <c r="C49" i="21"/>
  <c r="A50" i="21"/>
  <c r="B50" i="21"/>
  <c r="C50" i="21"/>
  <c r="AB50" i="20" s="1"/>
  <c r="A51" i="21"/>
  <c r="B51" i="21"/>
  <c r="C51" i="21"/>
  <c r="A52" i="21"/>
  <c r="B52" i="21"/>
  <c r="C52" i="21"/>
  <c r="A53" i="21"/>
  <c r="B53" i="21"/>
  <c r="C53" i="21"/>
  <c r="A54" i="21"/>
  <c r="B54" i="21"/>
  <c r="C54" i="21"/>
  <c r="A55" i="21"/>
  <c r="B55" i="21"/>
  <c r="C55" i="21"/>
  <c r="AB55" i="20" s="1"/>
  <c r="A56" i="21"/>
  <c r="B56" i="21"/>
  <c r="C56" i="21"/>
  <c r="A57" i="21"/>
  <c r="B57" i="21"/>
  <c r="C57" i="21"/>
  <c r="A58" i="21"/>
  <c r="B58" i="21"/>
  <c r="C58" i="21"/>
  <c r="A59" i="21"/>
  <c r="B59" i="21"/>
  <c r="C59" i="21"/>
  <c r="A60" i="21"/>
  <c r="B60" i="21"/>
  <c r="C60" i="21"/>
  <c r="A61" i="21"/>
  <c r="B61" i="21"/>
  <c r="C61" i="21"/>
  <c r="AB61" i="20" s="1"/>
  <c r="A62" i="21"/>
  <c r="B62" i="21"/>
  <c r="C62" i="21"/>
  <c r="AB62" i="20" s="1"/>
  <c r="A63" i="21"/>
  <c r="B63" i="21"/>
  <c r="C63" i="21"/>
  <c r="AB63" i="20" s="1"/>
  <c r="A64" i="21"/>
  <c r="B64" i="21"/>
  <c r="C64" i="21"/>
  <c r="A65" i="21"/>
  <c r="B65" i="21"/>
  <c r="C65" i="21"/>
  <c r="A66" i="21"/>
  <c r="B66" i="21"/>
  <c r="C66" i="21"/>
  <c r="A67" i="21"/>
  <c r="B67" i="21"/>
  <c r="C67" i="21"/>
  <c r="A68" i="21"/>
  <c r="B68" i="21"/>
  <c r="C68" i="21"/>
  <c r="A69" i="21"/>
  <c r="B69" i="21"/>
  <c r="C69" i="21"/>
  <c r="A70" i="21"/>
  <c r="B70" i="21"/>
  <c r="C70" i="21"/>
  <c r="A71" i="21"/>
  <c r="B71" i="21"/>
  <c r="C71" i="21"/>
  <c r="AB71" i="20" s="1"/>
  <c r="A72" i="21"/>
  <c r="B72" i="21"/>
  <c r="C72" i="21"/>
  <c r="A73" i="21"/>
  <c r="B73" i="21"/>
  <c r="C73" i="21"/>
  <c r="A74" i="21"/>
  <c r="B74" i="21"/>
  <c r="C74" i="21"/>
  <c r="A75" i="21"/>
  <c r="B75" i="21"/>
  <c r="C75" i="21"/>
  <c r="A76" i="21"/>
  <c r="B76" i="21"/>
  <c r="C76" i="21"/>
  <c r="A77" i="21"/>
  <c r="B77" i="21"/>
  <c r="C77" i="21"/>
  <c r="A78" i="21"/>
  <c r="B78" i="21"/>
  <c r="C78" i="21"/>
  <c r="A79" i="21"/>
  <c r="B79" i="21"/>
  <c r="C79" i="21"/>
  <c r="AB79" i="20" s="1"/>
  <c r="A80" i="21"/>
  <c r="B80" i="21"/>
  <c r="C80" i="21"/>
  <c r="A81" i="21"/>
  <c r="B81" i="21"/>
  <c r="C81" i="21"/>
  <c r="A82" i="21"/>
  <c r="B82" i="21"/>
  <c r="C82" i="21"/>
  <c r="A83" i="21"/>
  <c r="B83" i="21"/>
  <c r="C83" i="21"/>
  <c r="AB83" i="20" s="1"/>
  <c r="A84" i="21"/>
  <c r="B84" i="21"/>
  <c r="C84" i="21"/>
  <c r="A85" i="21"/>
  <c r="B85" i="21"/>
  <c r="C85" i="21"/>
  <c r="A86" i="21"/>
  <c r="B86" i="21"/>
  <c r="C86" i="21"/>
  <c r="A87" i="21"/>
  <c r="B87" i="21"/>
  <c r="C87" i="21"/>
  <c r="AB87" i="20" s="1"/>
  <c r="A88" i="21"/>
  <c r="B88" i="21"/>
  <c r="C88" i="21"/>
  <c r="A89" i="21"/>
  <c r="B89" i="21"/>
  <c r="C89" i="21"/>
  <c r="A90" i="21"/>
  <c r="B90" i="21"/>
  <c r="C90" i="21"/>
  <c r="A91" i="21"/>
  <c r="B91" i="21"/>
  <c r="C91" i="21"/>
  <c r="A92" i="21"/>
  <c r="B92" i="21"/>
  <c r="C92" i="21"/>
  <c r="A93" i="21"/>
  <c r="B93" i="21"/>
  <c r="C93" i="21"/>
  <c r="A94" i="21"/>
  <c r="B94" i="21"/>
  <c r="C94" i="21"/>
  <c r="A95" i="21"/>
  <c r="B95" i="21"/>
  <c r="C95" i="21"/>
  <c r="AB95" i="20" s="1"/>
  <c r="A96" i="21"/>
  <c r="B96" i="21"/>
  <c r="C96" i="21"/>
  <c r="A97" i="21"/>
  <c r="B97" i="21"/>
  <c r="C97" i="21"/>
  <c r="A98" i="21"/>
  <c r="B98" i="21"/>
  <c r="C98" i="21"/>
  <c r="A99" i="21"/>
  <c r="B99" i="21"/>
  <c r="C99" i="21"/>
  <c r="A100" i="21"/>
  <c r="B100" i="21"/>
  <c r="C100" i="21"/>
  <c r="A101" i="21"/>
  <c r="B101" i="21"/>
  <c r="C101" i="21"/>
  <c r="A102" i="21"/>
  <c r="B102" i="21"/>
  <c r="C102" i="21"/>
  <c r="A103" i="21"/>
  <c r="B103" i="21"/>
  <c r="C103" i="21"/>
  <c r="A104" i="21"/>
  <c r="B104" i="21"/>
  <c r="C104" i="21"/>
  <c r="A105" i="21"/>
  <c r="B105" i="21"/>
  <c r="C105" i="21"/>
  <c r="A106" i="21"/>
  <c r="B106" i="21"/>
  <c r="C106" i="21"/>
  <c r="A107" i="21"/>
  <c r="B107" i="21"/>
  <c r="C107" i="21"/>
  <c r="A108" i="21"/>
  <c r="B108" i="21"/>
  <c r="C108" i="21"/>
  <c r="A109" i="21"/>
  <c r="B109" i="21"/>
  <c r="C109" i="21"/>
  <c r="A110" i="21"/>
  <c r="B110" i="21"/>
  <c r="C110" i="21"/>
  <c r="A111" i="21"/>
  <c r="B111" i="21"/>
  <c r="C111" i="21"/>
  <c r="AB111" i="20" s="1"/>
  <c r="A112" i="21"/>
  <c r="B112" i="21"/>
  <c r="C112" i="21"/>
  <c r="A113" i="21"/>
  <c r="B113" i="21"/>
  <c r="C113" i="21"/>
  <c r="A114" i="21"/>
  <c r="B114" i="21"/>
  <c r="C114" i="21"/>
  <c r="A115" i="21"/>
  <c r="B115" i="21"/>
  <c r="C115" i="21"/>
  <c r="A116" i="21"/>
  <c r="B116" i="21"/>
  <c r="C116" i="21"/>
  <c r="A117" i="21"/>
  <c r="B117" i="21"/>
  <c r="C117" i="21"/>
  <c r="A118" i="21"/>
  <c r="B118" i="21"/>
  <c r="C118" i="21"/>
  <c r="A119" i="21"/>
  <c r="B119" i="21"/>
  <c r="C119" i="21"/>
  <c r="A120" i="21"/>
  <c r="B120" i="21"/>
  <c r="C120" i="21"/>
  <c r="A121" i="21"/>
  <c r="B121" i="21"/>
  <c r="C121" i="21"/>
  <c r="A122" i="21"/>
  <c r="B122" i="21"/>
  <c r="C122" i="21"/>
  <c r="A123" i="21"/>
  <c r="B123" i="21"/>
  <c r="C123" i="21"/>
  <c r="A124" i="21"/>
  <c r="B124" i="21"/>
  <c r="C124" i="21"/>
  <c r="A125" i="21"/>
  <c r="B125" i="21"/>
  <c r="C125" i="21"/>
  <c r="A126" i="21"/>
  <c r="B126" i="21"/>
  <c r="C126" i="21"/>
  <c r="A127" i="21"/>
  <c r="B127" i="21"/>
  <c r="C127" i="21"/>
  <c r="AB127" i="20" s="1"/>
  <c r="A128" i="21"/>
  <c r="B128" i="21"/>
  <c r="C128" i="21"/>
  <c r="A129" i="21"/>
  <c r="B129" i="21"/>
  <c r="C129" i="21"/>
  <c r="A130" i="21"/>
  <c r="B130" i="21"/>
  <c r="C130" i="21"/>
  <c r="A131" i="21"/>
  <c r="B131" i="21"/>
  <c r="C131" i="21"/>
  <c r="A132" i="21"/>
  <c r="B132" i="21"/>
  <c r="C132" i="21"/>
  <c r="A133" i="21"/>
  <c r="B133" i="21"/>
  <c r="C133" i="21"/>
  <c r="A134" i="21"/>
  <c r="B134" i="21"/>
  <c r="C134" i="21"/>
  <c r="A135" i="21"/>
  <c r="B135" i="21"/>
  <c r="C135" i="21"/>
  <c r="AB135" i="20" s="1"/>
  <c r="A136" i="21"/>
  <c r="B136" i="21"/>
  <c r="C136" i="21"/>
  <c r="A137" i="21"/>
  <c r="B137" i="21"/>
  <c r="C137" i="21"/>
  <c r="A138" i="21"/>
  <c r="B138" i="21"/>
  <c r="C138" i="21"/>
  <c r="A139" i="21"/>
  <c r="B139" i="21"/>
  <c r="C139" i="21"/>
  <c r="A140" i="21"/>
  <c r="B140" i="21"/>
  <c r="C140" i="21"/>
  <c r="A141" i="21"/>
  <c r="B141" i="21"/>
  <c r="C141" i="21"/>
  <c r="A142" i="21"/>
  <c r="B142" i="21"/>
  <c r="C142" i="21"/>
  <c r="A143" i="21"/>
  <c r="B143" i="21"/>
  <c r="C143" i="21"/>
  <c r="AB143" i="20" s="1"/>
  <c r="A144" i="21"/>
  <c r="B144" i="21"/>
  <c r="C144" i="21"/>
  <c r="A145" i="21"/>
  <c r="B145" i="21"/>
  <c r="C145" i="21"/>
  <c r="A146" i="21"/>
  <c r="B146" i="21"/>
  <c r="C146" i="21"/>
  <c r="A147" i="21"/>
  <c r="B147" i="21"/>
  <c r="C147" i="21"/>
  <c r="A148" i="21"/>
  <c r="B148" i="21"/>
  <c r="C148" i="21"/>
  <c r="A149" i="21"/>
  <c r="B149" i="21"/>
  <c r="C149" i="21"/>
  <c r="A150" i="21"/>
  <c r="B150" i="21"/>
  <c r="C150" i="21"/>
  <c r="A151" i="21"/>
  <c r="B151" i="21"/>
  <c r="C151" i="21"/>
  <c r="AB151" i="20" s="1"/>
  <c r="A152" i="21"/>
  <c r="B152" i="21"/>
  <c r="C152" i="21"/>
  <c r="A153" i="21"/>
  <c r="B153" i="21"/>
  <c r="C153" i="21"/>
  <c r="A154" i="21"/>
  <c r="B154" i="21"/>
  <c r="C154" i="21"/>
  <c r="A155" i="21"/>
  <c r="B155" i="21"/>
  <c r="C155" i="21"/>
  <c r="A156" i="21"/>
  <c r="B156" i="21"/>
  <c r="C156" i="21"/>
  <c r="A157" i="21"/>
  <c r="B157" i="21"/>
  <c r="C157" i="21"/>
  <c r="A158" i="21"/>
  <c r="B158" i="21"/>
  <c r="C158" i="21"/>
  <c r="A159" i="21"/>
  <c r="B159" i="21"/>
  <c r="C159" i="21"/>
  <c r="AB159" i="20" s="1"/>
  <c r="A160" i="21"/>
  <c r="B160" i="21"/>
  <c r="C160" i="21"/>
  <c r="A161" i="21"/>
  <c r="B161" i="21"/>
  <c r="C161" i="21"/>
  <c r="A162" i="21"/>
  <c r="B162" i="21"/>
  <c r="C162" i="21"/>
  <c r="A163" i="21"/>
  <c r="B163" i="21"/>
  <c r="C163" i="21"/>
  <c r="A164" i="21"/>
  <c r="B164" i="21"/>
  <c r="C164" i="21"/>
  <c r="A165" i="21"/>
  <c r="B165" i="21"/>
  <c r="C165" i="21"/>
  <c r="A166" i="21"/>
  <c r="B166" i="21"/>
  <c r="C166" i="21"/>
  <c r="A167" i="21"/>
  <c r="B167" i="21"/>
  <c r="C167" i="21"/>
  <c r="AB167" i="20" s="1"/>
  <c r="A168" i="21"/>
  <c r="B168" i="21"/>
  <c r="C168" i="21"/>
  <c r="A169" i="21"/>
  <c r="B169" i="21"/>
  <c r="C169" i="21"/>
  <c r="A170" i="21"/>
  <c r="B170" i="21"/>
  <c r="C170" i="21"/>
  <c r="A171" i="21"/>
  <c r="B171" i="21"/>
  <c r="C171" i="21"/>
  <c r="A172" i="21"/>
  <c r="B172" i="21"/>
  <c r="C172" i="21"/>
  <c r="A173" i="21"/>
  <c r="B173" i="21"/>
  <c r="C173" i="21"/>
  <c r="A174" i="21"/>
  <c r="B174" i="21"/>
  <c r="C174" i="21"/>
  <c r="A175" i="21"/>
  <c r="B175" i="21"/>
  <c r="C175" i="21"/>
  <c r="A176" i="21"/>
  <c r="B176" i="21"/>
  <c r="C176" i="21"/>
  <c r="A177" i="21"/>
  <c r="B177" i="21"/>
  <c r="C177" i="21"/>
  <c r="A178" i="21"/>
  <c r="B178" i="21"/>
  <c r="C178" i="21"/>
  <c r="A179" i="21"/>
  <c r="B179" i="21"/>
  <c r="C179" i="21"/>
  <c r="A180" i="21"/>
  <c r="B180" i="21"/>
  <c r="C180" i="21"/>
  <c r="A181" i="21"/>
  <c r="B181" i="21"/>
  <c r="C181" i="21"/>
  <c r="A182" i="21"/>
  <c r="B182" i="21"/>
  <c r="C182" i="21"/>
  <c r="A183" i="21"/>
  <c r="B183" i="21"/>
  <c r="C183" i="21"/>
  <c r="AB183" i="20" s="1"/>
  <c r="A184" i="21"/>
  <c r="B184" i="21"/>
  <c r="C184" i="21"/>
  <c r="A185" i="21"/>
  <c r="B185" i="21"/>
  <c r="C185" i="21"/>
  <c r="A186" i="21"/>
  <c r="B186" i="21"/>
  <c r="C186" i="21"/>
  <c r="A187" i="21"/>
  <c r="B187" i="21"/>
  <c r="C187" i="21"/>
  <c r="A188" i="21"/>
  <c r="B188" i="21"/>
  <c r="C188" i="21"/>
  <c r="A189" i="21"/>
  <c r="B189" i="21"/>
  <c r="C189" i="21"/>
  <c r="A190" i="21"/>
  <c r="B190" i="21"/>
  <c r="C190" i="21"/>
  <c r="A191" i="21"/>
  <c r="B191" i="21"/>
  <c r="C191" i="21"/>
  <c r="AB191" i="20" s="1"/>
  <c r="A192" i="21"/>
  <c r="B192" i="21"/>
  <c r="C192" i="21"/>
  <c r="A193" i="21"/>
  <c r="B193" i="21"/>
  <c r="C193" i="21"/>
  <c r="A194" i="21"/>
  <c r="B194" i="21"/>
  <c r="C194" i="21"/>
  <c r="A195" i="21"/>
  <c r="B195" i="21"/>
  <c r="C195" i="21"/>
  <c r="A196" i="21"/>
  <c r="B196" i="21"/>
  <c r="C196" i="21"/>
  <c r="A197" i="21"/>
  <c r="B197" i="21"/>
  <c r="C197" i="21"/>
  <c r="A198" i="21"/>
  <c r="B198" i="21"/>
  <c r="C198" i="21"/>
  <c r="A199" i="21"/>
  <c r="B199" i="21"/>
  <c r="C199" i="21"/>
  <c r="AB199" i="20" s="1"/>
  <c r="A200" i="21"/>
  <c r="B200" i="21"/>
  <c r="C200" i="21"/>
  <c r="A201" i="21"/>
  <c r="B201" i="21"/>
  <c r="C201" i="21"/>
  <c r="A202" i="21"/>
  <c r="B202" i="21"/>
  <c r="C202" i="21"/>
  <c r="A203" i="21"/>
  <c r="B203" i="21"/>
  <c r="C203" i="21"/>
  <c r="A204" i="21"/>
  <c r="B204" i="21"/>
  <c r="C204" i="21"/>
  <c r="A205" i="21"/>
  <c r="B205" i="21"/>
  <c r="C205" i="21"/>
  <c r="A206" i="21"/>
  <c r="B206" i="21"/>
  <c r="C206" i="21"/>
  <c r="A207" i="21"/>
  <c r="B207" i="21"/>
  <c r="C207" i="21"/>
  <c r="AB207" i="20" s="1"/>
  <c r="A208" i="21"/>
  <c r="B208" i="21"/>
  <c r="C208" i="21"/>
  <c r="A209" i="21"/>
  <c r="B209" i="21"/>
  <c r="C209" i="21"/>
  <c r="A210" i="21"/>
  <c r="B210" i="21"/>
  <c r="C210" i="21"/>
  <c r="A211" i="21"/>
  <c r="B211" i="21"/>
  <c r="C211" i="21"/>
  <c r="A212" i="21"/>
  <c r="B212" i="21"/>
  <c r="C212" i="21"/>
  <c r="A213" i="21"/>
  <c r="B213" i="21"/>
  <c r="C213" i="21"/>
  <c r="A214" i="21"/>
  <c r="B214" i="21"/>
  <c r="C214" i="21"/>
  <c r="A215" i="21"/>
  <c r="B215" i="21"/>
  <c r="C215" i="21"/>
  <c r="AB215" i="20" s="1"/>
  <c r="A216" i="21"/>
  <c r="B216" i="21"/>
  <c r="C216" i="21"/>
  <c r="A217" i="21"/>
  <c r="B217" i="21"/>
  <c r="C217" i="21"/>
  <c r="A218" i="21"/>
  <c r="B218" i="21"/>
  <c r="C218" i="21"/>
  <c r="A219" i="21"/>
  <c r="B219" i="21"/>
  <c r="C219" i="21"/>
  <c r="A220" i="21"/>
  <c r="B220" i="21"/>
  <c r="C220" i="21"/>
  <c r="A221" i="21"/>
  <c r="B221" i="21"/>
  <c r="C221" i="21"/>
  <c r="A222" i="21"/>
  <c r="B222" i="21"/>
  <c r="C222" i="21"/>
  <c r="A223" i="21"/>
  <c r="B223" i="21"/>
  <c r="C223" i="21"/>
  <c r="AB223" i="20" s="1"/>
  <c r="A224" i="21"/>
  <c r="B224" i="21"/>
  <c r="C224" i="21"/>
  <c r="A225" i="21"/>
  <c r="B225" i="21"/>
  <c r="C225" i="21"/>
  <c r="A226" i="21"/>
  <c r="B226" i="21"/>
  <c r="C226" i="21"/>
  <c r="A227" i="21"/>
  <c r="B227" i="21"/>
  <c r="C227" i="21"/>
  <c r="A228" i="21"/>
  <c r="B228" i="21"/>
  <c r="C228" i="21"/>
  <c r="A229" i="21"/>
  <c r="B229" i="21"/>
  <c r="C229" i="21"/>
  <c r="A230" i="21"/>
  <c r="B230" i="21"/>
  <c r="C230" i="21"/>
  <c r="A231" i="21"/>
  <c r="B231" i="21"/>
  <c r="C231" i="21"/>
  <c r="AB231" i="20" s="1"/>
  <c r="A232" i="21"/>
  <c r="B232" i="21"/>
  <c r="C232" i="21"/>
  <c r="A233" i="21"/>
  <c r="B233" i="21"/>
  <c r="C233" i="21"/>
  <c r="A234" i="21"/>
  <c r="B234" i="21"/>
  <c r="C234" i="21"/>
  <c r="A235" i="21"/>
  <c r="B235" i="21"/>
  <c r="C235" i="21"/>
  <c r="A236" i="21"/>
  <c r="B236" i="21"/>
  <c r="C236" i="21"/>
  <c r="A237" i="21"/>
  <c r="B237" i="21"/>
  <c r="C237" i="21"/>
  <c r="A238" i="21"/>
  <c r="B238" i="21"/>
  <c r="C238" i="21"/>
  <c r="A239" i="21"/>
  <c r="B239" i="21"/>
  <c r="C239" i="21"/>
  <c r="AB239" i="20" s="1"/>
  <c r="A240" i="21"/>
  <c r="B240" i="21"/>
  <c r="C240" i="21"/>
  <c r="A241" i="21"/>
  <c r="B241" i="21"/>
  <c r="C241" i="21"/>
  <c r="A242" i="21"/>
  <c r="B242" i="21"/>
  <c r="C242" i="21"/>
  <c r="A243" i="21"/>
  <c r="B243" i="21"/>
  <c r="C243" i="21"/>
  <c r="A244" i="21"/>
  <c r="B244" i="21"/>
  <c r="C244" i="21"/>
  <c r="A245" i="21"/>
  <c r="B245" i="21"/>
  <c r="C245" i="21"/>
  <c r="A246" i="21"/>
  <c r="B246" i="21"/>
  <c r="C246" i="21"/>
  <c r="A247" i="21"/>
  <c r="B247" i="21"/>
  <c r="C247" i="21"/>
  <c r="AB247" i="20" s="1"/>
  <c r="A248" i="21"/>
  <c r="B248" i="21"/>
  <c r="C248" i="21"/>
  <c r="A249" i="21"/>
  <c r="B249" i="21"/>
  <c r="C249" i="21"/>
  <c r="A250" i="21"/>
  <c r="B250" i="21"/>
  <c r="C250" i="21"/>
  <c r="A251" i="21"/>
  <c r="B251" i="21"/>
  <c r="C251" i="21"/>
  <c r="AB16" i="20"/>
  <c r="AH16" i="20" a="1"/>
  <c r="AH16" i="20" s="1"/>
  <c r="AI16" i="20" a="1"/>
  <c r="AI16" i="20" s="1"/>
  <c r="AJ16" i="20" a="1"/>
  <c r="AJ16" i="20" s="1"/>
  <c r="AK16" i="20" a="1"/>
  <c r="AK16" i="20" s="1"/>
  <c r="BH16" i="20" a="1"/>
  <c r="BH16" i="20" s="1"/>
  <c r="BI16" i="20"/>
  <c r="BJ16" i="20"/>
  <c r="BK16" i="20"/>
  <c r="BL16" i="20"/>
  <c r="BM16" i="20"/>
  <c r="BQ16" i="20"/>
  <c r="BR16" i="20"/>
  <c r="BT16" i="20"/>
  <c r="BU16" i="20"/>
  <c r="BW16" i="20"/>
  <c r="BX16" i="20" s="1"/>
  <c r="BN16" i="20" s="1"/>
  <c r="AB17" i="20"/>
  <c r="AH17" i="20" a="1"/>
  <c r="AH17" i="20" s="1"/>
  <c r="AI17" i="20" a="1"/>
  <c r="AI17" i="20" s="1"/>
  <c r="AJ17" i="20" a="1"/>
  <c r="AJ17" i="20" s="1"/>
  <c r="AK17" i="20" a="1"/>
  <c r="AK17" i="20" s="1"/>
  <c r="BH17" i="20" a="1"/>
  <c r="BH17" i="20" s="1"/>
  <c r="BI17" i="20"/>
  <c r="BJ17" i="20"/>
  <c r="BK17" i="20"/>
  <c r="BL17" i="20"/>
  <c r="BM17" i="20"/>
  <c r="BQ17" i="20"/>
  <c r="BR17" i="20"/>
  <c r="BT17" i="20"/>
  <c r="BU17" i="20"/>
  <c r="BW17" i="20"/>
  <c r="BX17" i="20" s="1"/>
  <c r="AH18" i="20" a="1"/>
  <c r="AH18" i="20" s="1"/>
  <c r="AI18" i="20" a="1"/>
  <c r="AI18" i="20" s="1"/>
  <c r="AJ18" i="20" a="1"/>
  <c r="AJ18" i="20" s="1"/>
  <c r="AK18" i="20" a="1"/>
  <c r="AK18" i="20" s="1"/>
  <c r="BH18" i="20" a="1"/>
  <c r="BH18" i="20" s="1"/>
  <c r="BI18" i="20"/>
  <c r="BJ18" i="20"/>
  <c r="BK18" i="20"/>
  <c r="BL18" i="20"/>
  <c r="BM18" i="20"/>
  <c r="BQ18" i="20"/>
  <c r="BR18" i="20"/>
  <c r="BT18" i="20"/>
  <c r="BU18" i="20"/>
  <c r="BW18" i="20"/>
  <c r="BX18" i="20" s="1"/>
  <c r="BN18" i="20" s="1"/>
  <c r="AB19" i="20"/>
  <c r="AH19" i="20" a="1"/>
  <c r="AH19" i="20" s="1"/>
  <c r="AI19" i="20" a="1"/>
  <c r="AI19" i="20" s="1"/>
  <c r="AJ19" i="20" a="1"/>
  <c r="AJ19" i="20" s="1"/>
  <c r="AK19" i="20" a="1"/>
  <c r="AK19" i="20" s="1"/>
  <c r="BH19" i="20" a="1"/>
  <c r="BH19" i="20" s="1"/>
  <c r="BI19" i="20"/>
  <c r="BJ19" i="20"/>
  <c r="BK19" i="20"/>
  <c r="BL19" i="20"/>
  <c r="BM19" i="20"/>
  <c r="BQ19" i="20"/>
  <c r="BR19" i="20"/>
  <c r="BT19" i="20"/>
  <c r="BU19" i="20"/>
  <c r="BW19" i="20"/>
  <c r="BX19" i="20" s="1"/>
  <c r="AB20" i="20"/>
  <c r="AH20" i="20" a="1"/>
  <c r="AH20" i="20" s="1"/>
  <c r="AI20" i="20" a="1"/>
  <c r="AI20" i="20" s="1"/>
  <c r="AJ20" i="20" a="1"/>
  <c r="AJ20" i="20" s="1"/>
  <c r="AK20" i="20" a="1"/>
  <c r="AK20" i="20" s="1"/>
  <c r="BH20" i="20" a="1"/>
  <c r="BH20" i="20" s="1"/>
  <c r="BI20" i="20"/>
  <c r="BJ20" i="20"/>
  <c r="BK20" i="20"/>
  <c r="BL20" i="20"/>
  <c r="BM20" i="20"/>
  <c r="BQ20" i="20"/>
  <c r="BR20" i="20"/>
  <c r="BT20" i="20"/>
  <c r="BU20" i="20"/>
  <c r="BW20" i="20"/>
  <c r="BX20" i="20" s="1"/>
  <c r="AB21" i="20"/>
  <c r="AH21" i="20" a="1"/>
  <c r="AH21" i="20" s="1"/>
  <c r="AI21" i="20" a="1"/>
  <c r="AI21" i="20" s="1"/>
  <c r="AJ21" i="20" a="1"/>
  <c r="AJ21" i="20" s="1"/>
  <c r="AK21" i="20" a="1"/>
  <c r="AK21" i="20" s="1"/>
  <c r="BH21" i="20" a="1"/>
  <c r="BH21" i="20" s="1"/>
  <c r="BI21" i="20"/>
  <c r="BJ21" i="20"/>
  <c r="BK21" i="20"/>
  <c r="BL21" i="20"/>
  <c r="BM21" i="20"/>
  <c r="BQ21" i="20"/>
  <c r="BR21" i="20"/>
  <c r="BT21" i="20"/>
  <c r="BU21" i="20"/>
  <c r="BW21" i="20"/>
  <c r="BX21" i="20" s="1"/>
  <c r="BN21" i="20" s="1"/>
  <c r="AB22" i="20"/>
  <c r="AH22" i="20" a="1"/>
  <c r="AH22" i="20" s="1"/>
  <c r="AI22" i="20" a="1"/>
  <c r="AI22" i="20" s="1"/>
  <c r="AJ22" i="20" a="1"/>
  <c r="AJ22" i="20" s="1"/>
  <c r="AK22" i="20" a="1"/>
  <c r="AK22" i="20" s="1"/>
  <c r="BH22" i="20" a="1"/>
  <c r="BH22" i="20" s="1"/>
  <c r="BI22" i="20"/>
  <c r="BJ22" i="20"/>
  <c r="BK22" i="20"/>
  <c r="BL22" i="20"/>
  <c r="BM22" i="20"/>
  <c r="BQ22" i="20"/>
  <c r="BR22" i="20"/>
  <c r="BT22" i="20"/>
  <c r="BU22" i="20"/>
  <c r="BW22" i="20"/>
  <c r="BX22" i="20" s="1"/>
  <c r="BN22" i="20" s="1"/>
  <c r="AH23" i="20" a="1"/>
  <c r="AH23" i="20" s="1"/>
  <c r="AI23" i="20" a="1"/>
  <c r="AI23" i="20" s="1"/>
  <c r="AJ23" i="20" a="1"/>
  <c r="AJ23" i="20" s="1"/>
  <c r="AK23" i="20" a="1"/>
  <c r="AK23" i="20" s="1"/>
  <c r="BH23" i="20" a="1"/>
  <c r="BH23" i="20" s="1"/>
  <c r="BI23" i="20"/>
  <c r="BJ23" i="20"/>
  <c r="BK23" i="20"/>
  <c r="BL23" i="20"/>
  <c r="BM23" i="20"/>
  <c r="BQ23" i="20"/>
  <c r="BR23" i="20"/>
  <c r="BT23" i="20"/>
  <c r="BU23" i="20"/>
  <c r="BW23" i="20"/>
  <c r="BX23" i="20" s="1"/>
  <c r="BN23" i="20" s="1"/>
  <c r="AB24" i="20"/>
  <c r="AH24" i="20" a="1"/>
  <c r="AH24" i="20" s="1"/>
  <c r="AI24" i="20" a="1"/>
  <c r="AI24" i="20" s="1"/>
  <c r="AJ24" i="20" a="1"/>
  <c r="AJ24" i="20" s="1"/>
  <c r="AK24" i="20" a="1"/>
  <c r="AK24" i="20" s="1"/>
  <c r="BH24" i="20" a="1"/>
  <c r="BH24" i="20" s="1"/>
  <c r="BI24" i="20"/>
  <c r="BJ24" i="20"/>
  <c r="BK24" i="20"/>
  <c r="BL24" i="20"/>
  <c r="BM24" i="20"/>
  <c r="BQ24" i="20"/>
  <c r="BR24" i="20"/>
  <c r="BT24" i="20"/>
  <c r="BU24" i="20"/>
  <c r="BW24" i="20"/>
  <c r="BX24" i="20" s="1"/>
  <c r="AB25" i="20"/>
  <c r="AH25" i="20" a="1"/>
  <c r="AH25" i="20" s="1"/>
  <c r="AI25" i="20" a="1"/>
  <c r="AI25" i="20" s="1"/>
  <c r="AJ25" i="20" a="1"/>
  <c r="AJ25" i="20" s="1"/>
  <c r="AK25" i="20" a="1"/>
  <c r="AK25" i="20" s="1"/>
  <c r="BH25" i="20" a="1"/>
  <c r="BH25" i="20" s="1"/>
  <c r="BI25" i="20"/>
  <c r="BJ25" i="20"/>
  <c r="BK25" i="20"/>
  <c r="BL25" i="20"/>
  <c r="BM25" i="20"/>
  <c r="BQ25" i="20"/>
  <c r="BR25" i="20"/>
  <c r="BT25" i="20"/>
  <c r="BU25" i="20"/>
  <c r="BW25" i="20"/>
  <c r="BX25" i="20" s="1"/>
  <c r="BN25" i="20" s="1"/>
  <c r="AB26" i="20"/>
  <c r="AH26" i="20" a="1"/>
  <c r="AH26" i="20" s="1"/>
  <c r="AI26" i="20" a="1"/>
  <c r="AI26" i="20" s="1"/>
  <c r="AJ26" i="20" a="1"/>
  <c r="AJ26" i="20" s="1"/>
  <c r="AK26" i="20" a="1"/>
  <c r="AK26" i="20" s="1"/>
  <c r="BH26" i="20" a="1"/>
  <c r="BH26" i="20" s="1"/>
  <c r="BI26" i="20"/>
  <c r="BJ26" i="20"/>
  <c r="BK26" i="20"/>
  <c r="BL26" i="20"/>
  <c r="BM26" i="20"/>
  <c r="BQ26" i="20"/>
  <c r="BR26" i="20"/>
  <c r="BT26" i="20"/>
  <c r="BU26" i="20"/>
  <c r="BW26" i="20"/>
  <c r="BX26" i="20" s="1"/>
  <c r="BN26" i="20" s="1"/>
  <c r="AB27" i="20"/>
  <c r="AH27" i="20" a="1"/>
  <c r="AH27" i="20" s="1"/>
  <c r="AI27" i="20" a="1"/>
  <c r="AI27" i="20" s="1"/>
  <c r="AJ27" i="20" a="1"/>
  <c r="AJ27" i="20" s="1"/>
  <c r="AK27" i="20" a="1"/>
  <c r="AK27" i="20" s="1"/>
  <c r="BH27" i="20" a="1"/>
  <c r="BH27" i="20" s="1"/>
  <c r="BI27" i="20"/>
  <c r="BJ27" i="20"/>
  <c r="BK27" i="20"/>
  <c r="BL27" i="20"/>
  <c r="BM27" i="20"/>
  <c r="BQ27" i="20"/>
  <c r="BR27" i="20"/>
  <c r="BT27" i="20"/>
  <c r="BU27" i="20"/>
  <c r="BW27" i="20"/>
  <c r="BX27" i="20" s="1"/>
  <c r="AB28" i="20"/>
  <c r="AH28" i="20" a="1"/>
  <c r="AH28" i="20" s="1"/>
  <c r="AI28" i="20" a="1"/>
  <c r="AI28" i="20" s="1"/>
  <c r="AJ28" i="20" a="1"/>
  <c r="AJ28" i="20" s="1"/>
  <c r="AK28" i="20" a="1"/>
  <c r="AK28" i="20" s="1"/>
  <c r="BH28" i="20" a="1"/>
  <c r="BH28" i="20" s="1"/>
  <c r="BI28" i="20"/>
  <c r="BJ28" i="20"/>
  <c r="BK28" i="20"/>
  <c r="BL28" i="20"/>
  <c r="BM28" i="20"/>
  <c r="BQ28" i="20"/>
  <c r="BR28" i="20"/>
  <c r="BT28" i="20"/>
  <c r="BU28" i="20"/>
  <c r="BW28" i="20"/>
  <c r="BX28" i="20" s="1"/>
  <c r="AB29" i="20"/>
  <c r="AH29" i="20" a="1"/>
  <c r="AH29" i="20" s="1"/>
  <c r="AI29" i="20" a="1"/>
  <c r="AI29" i="20" s="1"/>
  <c r="AJ29" i="20" a="1"/>
  <c r="AJ29" i="20" s="1"/>
  <c r="AK29" i="20" a="1"/>
  <c r="AK29" i="20" s="1"/>
  <c r="BH29" i="20" a="1"/>
  <c r="BH29" i="20" s="1"/>
  <c r="BI29" i="20"/>
  <c r="BJ29" i="20"/>
  <c r="BK29" i="20"/>
  <c r="BL29" i="20"/>
  <c r="BM29" i="20"/>
  <c r="BQ29" i="20"/>
  <c r="BR29" i="20"/>
  <c r="BT29" i="20"/>
  <c r="BU29" i="20"/>
  <c r="BW29" i="20"/>
  <c r="BX29" i="20" s="1"/>
  <c r="BN29" i="20" s="1"/>
  <c r="AB30" i="20"/>
  <c r="AH30" i="20" a="1"/>
  <c r="AH30" i="20" s="1"/>
  <c r="AI30" i="20" a="1"/>
  <c r="AI30" i="20" s="1"/>
  <c r="AJ30" i="20" a="1"/>
  <c r="AJ30" i="20" s="1"/>
  <c r="AK30" i="20" a="1"/>
  <c r="AK30" i="20" s="1"/>
  <c r="BH30" i="20" a="1"/>
  <c r="BH30" i="20" s="1"/>
  <c r="BI30" i="20"/>
  <c r="BJ30" i="20"/>
  <c r="BK30" i="20"/>
  <c r="BL30" i="20"/>
  <c r="BM30" i="20"/>
  <c r="BQ30" i="20"/>
  <c r="BR30" i="20"/>
  <c r="BT30" i="20"/>
  <c r="BU30" i="20"/>
  <c r="BW30" i="20"/>
  <c r="BX30" i="20" s="1"/>
  <c r="AH31" i="20" a="1"/>
  <c r="AH31" i="20" s="1"/>
  <c r="AI31" i="20" a="1"/>
  <c r="AI31" i="20" s="1"/>
  <c r="AJ31" i="20" a="1"/>
  <c r="AJ31" i="20" s="1"/>
  <c r="AK31" i="20" a="1"/>
  <c r="AK31" i="20" s="1"/>
  <c r="BH31" i="20" a="1"/>
  <c r="BH31" i="20" s="1"/>
  <c r="BI31" i="20"/>
  <c r="BJ31" i="20"/>
  <c r="BK31" i="20"/>
  <c r="BL31" i="20"/>
  <c r="BM31" i="20"/>
  <c r="BQ31" i="20"/>
  <c r="BR31" i="20"/>
  <c r="BT31" i="20"/>
  <c r="BU31" i="20"/>
  <c r="BW31" i="20"/>
  <c r="BX31" i="20" s="1"/>
  <c r="AB32" i="20"/>
  <c r="AH32" i="20" a="1"/>
  <c r="AH32" i="20" s="1"/>
  <c r="AI32" i="20" a="1"/>
  <c r="AI32" i="20" s="1"/>
  <c r="AJ32" i="20" a="1"/>
  <c r="AJ32" i="20" s="1"/>
  <c r="AK32" i="20" a="1"/>
  <c r="AK32" i="20" s="1"/>
  <c r="BH32" i="20" a="1"/>
  <c r="BH32" i="20" s="1"/>
  <c r="BI32" i="20"/>
  <c r="BJ32" i="20"/>
  <c r="BK32" i="20"/>
  <c r="BL32" i="20"/>
  <c r="BM32" i="20"/>
  <c r="BQ32" i="20"/>
  <c r="BR32" i="20"/>
  <c r="BT32" i="20"/>
  <c r="BU32" i="20"/>
  <c r="BW32" i="20"/>
  <c r="BX32" i="20" s="1"/>
  <c r="AB33" i="20"/>
  <c r="AH33" i="20" a="1"/>
  <c r="AH33" i="20" s="1"/>
  <c r="AI33" i="20" a="1"/>
  <c r="AI33" i="20" s="1"/>
  <c r="AJ33" i="20" a="1"/>
  <c r="AJ33" i="20" s="1"/>
  <c r="AK33" i="20" a="1"/>
  <c r="AK33" i="20" s="1"/>
  <c r="BH33" i="20" a="1"/>
  <c r="BH33" i="20" s="1"/>
  <c r="BI33" i="20"/>
  <c r="BJ33" i="20"/>
  <c r="BK33" i="20"/>
  <c r="BL33" i="20"/>
  <c r="BM33" i="20"/>
  <c r="BQ33" i="20"/>
  <c r="BR33" i="20"/>
  <c r="BT33" i="20"/>
  <c r="BU33" i="20"/>
  <c r="BW33" i="20"/>
  <c r="BX33" i="20" s="1"/>
  <c r="BN33" i="20" s="1"/>
  <c r="AB34" i="20"/>
  <c r="AH34" i="20" a="1"/>
  <c r="AH34" i="20" s="1"/>
  <c r="AI34" i="20" a="1"/>
  <c r="AI34" i="20" s="1"/>
  <c r="AJ34" i="20" a="1"/>
  <c r="AJ34" i="20" s="1"/>
  <c r="AK34" i="20" a="1"/>
  <c r="AK34" i="20" s="1"/>
  <c r="BH34" i="20" a="1"/>
  <c r="BH34" i="20" s="1"/>
  <c r="BI34" i="20"/>
  <c r="BJ34" i="20"/>
  <c r="BK34" i="20"/>
  <c r="BL34" i="20"/>
  <c r="BM34" i="20"/>
  <c r="BQ34" i="20"/>
  <c r="BR34" i="20"/>
  <c r="BT34" i="20"/>
  <c r="BU34" i="20"/>
  <c r="BW34" i="20"/>
  <c r="BX34" i="20" s="1"/>
  <c r="BN34" i="20" s="1"/>
  <c r="AH35" i="20" a="1"/>
  <c r="AH35" i="20" s="1"/>
  <c r="AI35" i="20" a="1"/>
  <c r="AI35" i="20" s="1"/>
  <c r="AJ35" i="20" a="1"/>
  <c r="AJ35" i="20" s="1"/>
  <c r="AK35" i="20" a="1"/>
  <c r="AK35" i="20" s="1"/>
  <c r="BH35" i="20" a="1"/>
  <c r="BH35" i="20" s="1"/>
  <c r="BI35" i="20"/>
  <c r="BJ35" i="20"/>
  <c r="BK35" i="20"/>
  <c r="BL35" i="20"/>
  <c r="BM35" i="20"/>
  <c r="BQ35" i="20"/>
  <c r="BR35" i="20"/>
  <c r="BT35" i="20"/>
  <c r="BU35" i="20"/>
  <c r="BW35" i="20"/>
  <c r="BX35" i="20" s="1"/>
  <c r="BN35" i="20" s="1"/>
  <c r="BO35" i="20" s="1"/>
  <c r="A35" i="20" s="1"/>
  <c r="AB36" i="20"/>
  <c r="AH36" i="20" a="1"/>
  <c r="AH36" i="20" s="1"/>
  <c r="AI36" i="20" a="1"/>
  <c r="AI36" i="20" s="1"/>
  <c r="AJ36" i="20" a="1"/>
  <c r="AJ36" i="20" s="1"/>
  <c r="AK36" i="20" a="1"/>
  <c r="AK36" i="20" s="1"/>
  <c r="BH36" i="20" a="1"/>
  <c r="BH36" i="20" s="1"/>
  <c r="BI36" i="20"/>
  <c r="BJ36" i="20"/>
  <c r="BK36" i="20"/>
  <c r="BL36" i="20"/>
  <c r="BM36" i="20"/>
  <c r="BQ36" i="20"/>
  <c r="BR36" i="20"/>
  <c r="BT36" i="20"/>
  <c r="BU36" i="20"/>
  <c r="BW36" i="20"/>
  <c r="BX36" i="20" s="1"/>
  <c r="AB37" i="20"/>
  <c r="AH37" i="20" a="1"/>
  <c r="AH37" i="20" s="1"/>
  <c r="AI37" i="20" a="1"/>
  <c r="AI37" i="20" s="1"/>
  <c r="AJ37" i="20" a="1"/>
  <c r="AJ37" i="20" s="1"/>
  <c r="AK37" i="20" a="1"/>
  <c r="AK37" i="20" s="1"/>
  <c r="BH37" i="20" a="1"/>
  <c r="BH37" i="20" s="1"/>
  <c r="BI37" i="20"/>
  <c r="BJ37" i="20"/>
  <c r="BK37" i="20"/>
  <c r="BL37" i="20"/>
  <c r="BM37" i="20"/>
  <c r="BQ37" i="20"/>
  <c r="BR37" i="20"/>
  <c r="BT37" i="20"/>
  <c r="BU37" i="20"/>
  <c r="BW37" i="20"/>
  <c r="BX37" i="20" s="1"/>
  <c r="BN37" i="20" s="1"/>
  <c r="AH38" i="20" a="1"/>
  <c r="AH38" i="20" s="1"/>
  <c r="AI38" i="20" a="1"/>
  <c r="AI38" i="20" s="1"/>
  <c r="AJ38" i="20" a="1"/>
  <c r="AJ38" i="20" s="1"/>
  <c r="AK38" i="20" a="1"/>
  <c r="AK38" i="20" s="1"/>
  <c r="BH38" i="20" a="1"/>
  <c r="BH38" i="20" s="1"/>
  <c r="BI38" i="20"/>
  <c r="BJ38" i="20"/>
  <c r="BK38" i="20"/>
  <c r="BL38" i="20"/>
  <c r="BM38" i="20"/>
  <c r="BQ38" i="20"/>
  <c r="BR38" i="20"/>
  <c r="BT38" i="20"/>
  <c r="BU38" i="20"/>
  <c r="BW38" i="20"/>
  <c r="BX38" i="20" s="1"/>
  <c r="AH39" i="20" a="1"/>
  <c r="AH39" i="20" s="1"/>
  <c r="AI39" i="20" a="1"/>
  <c r="AI39" i="20" s="1"/>
  <c r="AJ39" i="20" a="1"/>
  <c r="AJ39" i="20" s="1"/>
  <c r="AK39" i="20" a="1"/>
  <c r="AK39" i="20" s="1"/>
  <c r="BH39" i="20" a="1"/>
  <c r="BH39" i="20" s="1"/>
  <c r="BI39" i="20"/>
  <c r="BJ39" i="20"/>
  <c r="BK39" i="20"/>
  <c r="BL39" i="20"/>
  <c r="BM39" i="20"/>
  <c r="BQ39" i="20"/>
  <c r="BR39" i="20"/>
  <c r="BT39" i="20"/>
  <c r="BU39" i="20"/>
  <c r="BW39" i="20"/>
  <c r="BX39" i="20" s="1"/>
  <c r="AB40" i="20"/>
  <c r="AH40" i="20" a="1"/>
  <c r="AH40" i="20" s="1"/>
  <c r="AI40" i="20" a="1"/>
  <c r="AI40" i="20" s="1"/>
  <c r="AJ40" i="20" a="1"/>
  <c r="AJ40" i="20" s="1"/>
  <c r="AK40" i="20" a="1"/>
  <c r="AK40" i="20" s="1"/>
  <c r="BH40" i="20" a="1"/>
  <c r="BH40" i="20" s="1"/>
  <c r="BI40" i="20"/>
  <c r="BJ40" i="20"/>
  <c r="BK40" i="20"/>
  <c r="BL40" i="20"/>
  <c r="BM40" i="20"/>
  <c r="BQ40" i="20"/>
  <c r="BR40" i="20"/>
  <c r="BT40" i="20"/>
  <c r="BU40" i="20"/>
  <c r="BW40" i="20"/>
  <c r="BX40" i="20" s="1"/>
  <c r="BN40" i="20" s="1"/>
  <c r="AB41" i="20"/>
  <c r="AH41" i="20" a="1"/>
  <c r="AH41" i="20" s="1"/>
  <c r="AI41" i="20" a="1"/>
  <c r="AI41" i="20" s="1"/>
  <c r="AJ41" i="20" a="1"/>
  <c r="AJ41" i="20" s="1"/>
  <c r="AK41" i="20" a="1"/>
  <c r="AK41" i="20" s="1"/>
  <c r="BH41" i="20" a="1"/>
  <c r="BH41" i="20" s="1"/>
  <c r="BI41" i="20"/>
  <c r="BJ41" i="20"/>
  <c r="BK41" i="20"/>
  <c r="BL41" i="20"/>
  <c r="BM41" i="20"/>
  <c r="BQ41" i="20"/>
  <c r="BR41" i="20"/>
  <c r="BT41" i="20"/>
  <c r="BU41" i="20"/>
  <c r="BW41" i="20"/>
  <c r="BX41" i="20" s="1"/>
  <c r="BN41" i="20" s="1"/>
  <c r="AH42" i="20" a="1"/>
  <c r="AH42" i="20" s="1"/>
  <c r="AI42" i="20" a="1"/>
  <c r="AI42" i="20" s="1"/>
  <c r="AJ42" i="20" a="1"/>
  <c r="AJ42" i="20" s="1"/>
  <c r="AK42" i="20" a="1"/>
  <c r="AK42" i="20" s="1"/>
  <c r="BH42" i="20" a="1"/>
  <c r="BH42" i="20" s="1"/>
  <c r="BI42" i="20"/>
  <c r="BJ42" i="20"/>
  <c r="BK42" i="20"/>
  <c r="BL42" i="20"/>
  <c r="BM42" i="20"/>
  <c r="BQ42" i="20"/>
  <c r="BR42" i="20"/>
  <c r="BT42" i="20"/>
  <c r="BU42" i="20"/>
  <c r="BW42" i="20"/>
  <c r="BX42" i="20" s="1"/>
  <c r="BN42" i="20" s="1"/>
  <c r="AB43" i="20"/>
  <c r="AH43" i="20" a="1"/>
  <c r="AH43" i="20" s="1"/>
  <c r="AI43" i="20" a="1"/>
  <c r="AI43" i="20" s="1"/>
  <c r="AJ43" i="20" a="1"/>
  <c r="AJ43" i="20" s="1"/>
  <c r="AK43" i="20" a="1"/>
  <c r="AK43" i="20" s="1"/>
  <c r="BH43" i="20" a="1"/>
  <c r="BH43" i="20" s="1"/>
  <c r="BI43" i="20"/>
  <c r="BJ43" i="20"/>
  <c r="BK43" i="20"/>
  <c r="BL43" i="20"/>
  <c r="BM43" i="20"/>
  <c r="BQ43" i="20"/>
  <c r="BR43" i="20"/>
  <c r="BT43" i="20"/>
  <c r="BU43" i="20"/>
  <c r="BW43" i="20"/>
  <c r="BX43" i="20" s="1"/>
  <c r="AB44" i="20"/>
  <c r="AH44" i="20" a="1"/>
  <c r="AH44" i="20" s="1"/>
  <c r="AI44" i="20" a="1"/>
  <c r="AI44" i="20" s="1"/>
  <c r="AJ44" i="20" a="1"/>
  <c r="AJ44" i="20" s="1"/>
  <c r="AK44" i="20" a="1"/>
  <c r="AK44" i="20" s="1"/>
  <c r="BH44" i="20" a="1"/>
  <c r="BH44" i="20" s="1"/>
  <c r="BI44" i="20"/>
  <c r="BJ44" i="20"/>
  <c r="BK44" i="20"/>
  <c r="BL44" i="20"/>
  <c r="BM44" i="20"/>
  <c r="BQ44" i="20"/>
  <c r="BR44" i="20"/>
  <c r="BT44" i="20"/>
  <c r="BU44" i="20"/>
  <c r="BW44" i="20"/>
  <c r="BX44" i="20" s="1"/>
  <c r="AH45" i="20" a="1"/>
  <c r="AH45" i="20" s="1"/>
  <c r="AI45" i="20" a="1"/>
  <c r="AI45" i="20" s="1"/>
  <c r="AJ45" i="20" a="1"/>
  <c r="AJ45" i="20" s="1"/>
  <c r="AK45" i="20" a="1"/>
  <c r="AK45" i="20" s="1"/>
  <c r="BH45" i="20" a="1"/>
  <c r="BH45" i="20" s="1"/>
  <c r="BI45" i="20"/>
  <c r="BJ45" i="20"/>
  <c r="BK45" i="20"/>
  <c r="BL45" i="20"/>
  <c r="BM45" i="20"/>
  <c r="BQ45" i="20"/>
  <c r="BR45" i="20"/>
  <c r="BT45" i="20"/>
  <c r="BU45" i="20"/>
  <c r="BW45" i="20"/>
  <c r="BX45" i="20" s="1"/>
  <c r="AB46" i="20"/>
  <c r="AH46" i="20" a="1"/>
  <c r="AH46" i="20" s="1"/>
  <c r="AI46" i="20" a="1"/>
  <c r="AI46" i="20" s="1"/>
  <c r="AJ46" i="20" a="1"/>
  <c r="AJ46" i="20" s="1"/>
  <c r="AK46" i="20" a="1"/>
  <c r="AK46" i="20" s="1"/>
  <c r="BH46" i="20" a="1"/>
  <c r="BH46" i="20" s="1"/>
  <c r="BI46" i="20"/>
  <c r="BJ46" i="20"/>
  <c r="BK46" i="20"/>
  <c r="BL46" i="20"/>
  <c r="BM46" i="20"/>
  <c r="BQ46" i="20"/>
  <c r="BR46" i="20"/>
  <c r="BT46" i="20"/>
  <c r="BU46" i="20"/>
  <c r="BW46" i="20"/>
  <c r="BX46" i="20" s="1"/>
  <c r="AB47" i="20"/>
  <c r="AH47" i="20" a="1"/>
  <c r="AH47" i="20" s="1"/>
  <c r="AI47" i="20" a="1"/>
  <c r="AI47" i="20" s="1"/>
  <c r="AJ47" i="20" a="1"/>
  <c r="AJ47" i="20" s="1"/>
  <c r="AK47" i="20" a="1"/>
  <c r="AK47" i="20" s="1"/>
  <c r="BH47" i="20" a="1"/>
  <c r="BH47" i="20" s="1"/>
  <c r="BI47" i="20"/>
  <c r="BJ47" i="20"/>
  <c r="BK47" i="20"/>
  <c r="BL47" i="20"/>
  <c r="BM47" i="20"/>
  <c r="BQ47" i="20"/>
  <c r="BR47" i="20"/>
  <c r="BT47" i="20"/>
  <c r="BU47" i="20"/>
  <c r="BW47" i="20"/>
  <c r="BX47" i="20" s="1"/>
  <c r="BN47" i="20" s="1"/>
  <c r="AB48" i="20"/>
  <c r="AH48" i="20" a="1"/>
  <c r="AH48" i="20" s="1"/>
  <c r="AI48" i="20" a="1"/>
  <c r="AI48" i="20" s="1"/>
  <c r="AJ48" i="20" a="1"/>
  <c r="AJ48" i="20" s="1"/>
  <c r="AK48" i="20" a="1"/>
  <c r="AK48" i="20" s="1"/>
  <c r="BH48" i="20" a="1"/>
  <c r="BH48" i="20" s="1"/>
  <c r="BI48" i="20"/>
  <c r="BJ48" i="20"/>
  <c r="BK48" i="20"/>
  <c r="BL48" i="20"/>
  <c r="BM48" i="20"/>
  <c r="BQ48" i="20"/>
  <c r="BR48" i="20"/>
  <c r="BT48" i="20"/>
  <c r="BU48" i="20"/>
  <c r="BW48" i="20"/>
  <c r="BX48" i="20" s="1"/>
  <c r="AB49" i="20"/>
  <c r="AH49" i="20" a="1"/>
  <c r="AH49" i="20" s="1"/>
  <c r="AI49" i="20" a="1"/>
  <c r="AI49" i="20" s="1"/>
  <c r="AJ49" i="20" a="1"/>
  <c r="AJ49" i="20" s="1"/>
  <c r="AK49" i="20" a="1"/>
  <c r="AK49" i="20" s="1"/>
  <c r="BH49" i="20" a="1"/>
  <c r="BH49" i="20" s="1"/>
  <c r="BI49" i="20"/>
  <c r="BJ49" i="20"/>
  <c r="BK49" i="20"/>
  <c r="BL49" i="20"/>
  <c r="BM49" i="20"/>
  <c r="BQ49" i="20"/>
  <c r="BR49" i="20"/>
  <c r="BT49" i="20"/>
  <c r="BU49" i="20"/>
  <c r="BW49" i="20"/>
  <c r="BX49" i="20" s="1"/>
  <c r="BN49" i="20" s="1"/>
  <c r="AH50" i="20" a="1"/>
  <c r="AH50" i="20" s="1"/>
  <c r="AI50" i="20" a="1"/>
  <c r="AI50" i="20" s="1"/>
  <c r="AJ50" i="20" a="1"/>
  <c r="AJ50" i="20" s="1"/>
  <c r="AK50" i="20" a="1"/>
  <c r="AK50" i="20" s="1"/>
  <c r="BH50" i="20" a="1"/>
  <c r="BH50" i="20" s="1"/>
  <c r="BI50" i="20"/>
  <c r="BJ50" i="20"/>
  <c r="BK50" i="20"/>
  <c r="BL50" i="20"/>
  <c r="BM50" i="20"/>
  <c r="BQ50" i="20"/>
  <c r="BR50" i="20"/>
  <c r="BT50" i="20"/>
  <c r="BU50" i="20"/>
  <c r="BW50" i="20"/>
  <c r="BX50" i="20" s="1"/>
  <c r="BN50" i="20" s="1"/>
  <c r="AB51" i="20"/>
  <c r="AH51" i="20" a="1"/>
  <c r="AH51" i="20" s="1"/>
  <c r="AI51" i="20" a="1"/>
  <c r="AI51" i="20" s="1"/>
  <c r="AJ51" i="20" a="1"/>
  <c r="AJ51" i="20" s="1"/>
  <c r="AK51" i="20" a="1"/>
  <c r="AK51" i="20" s="1"/>
  <c r="BH51" i="20" a="1"/>
  <c r="BH51" i="20" s="1"/>
  <c r="BI51" i="20"/>
  <c r="BJ51" i="20"/>
  <c r="BK51" i="20"/>
  <c r="BL51" i="20"/>
  <c r="BM51" i="20"/>
  <c r="BQ51" i="20"/>
  <c r="BR51" i="20"/>
  <c r="BT51" i="20"/>
  <c r="BU51" i="20"/>
  <c r="BW51" i="20"/>
  <c r="BX51" i="20" s="1"/>
  <c r="AB52" i="20"/>
  <c r="AH52" i="20" a="1"/>
  <c r="AH52" i="20" s="1"/>
  <c r="AI52" i="20" a="1"/>
  <c r="AI52" i="20" s="1"/>
  <c r="AJ52" i="20" a="1"/>
  <c r="AJ52" i="20" s="1"/>
  <c r="AK52" i="20" a="1"/>
  <c r="AK52" i="20" s="1"/>
  <c r="BH52" i="20" a="1"/>
  <c r="BH52" i="20" s="1"/>
  <c r="BI52" i="20"/>
  <c r="BJ52" i="20"/>
  <c r="BK52" i="20"/>
  <c r="BL52" i="20"/>
  <c r="BM52" i="20"/>
  <c r="BQ52" i="20"/>
  <c r="BR52" i="20"/>
  <c r="BT52" i="20"/>
  <c r="BU52" i="20"/>
  <c r="BW52" i="20"/>
  <c r="BX52" i="20" s="1"/>
  <c r="AB53" i="20"/>
  <c r="AH53" i="20" a="1"/>
  <c r="AH53" i="20" s="1"/>
  <c r="AI53" i="20" a="1"/>
  <c r="AI53" i="20" s="1"/>
  <c r="AJ53" i="20" a="1"/>
  <c r="AJ53" i="20" s="1"/>
  <c r="AK53" i="20" a="1"/>
  <c r="AK53" i="20" s="1"/>
  <c r="BH53" i="20" a="1"/>
  <c r="BH53" i="20" s="1"/>
  <c r="BI53" i="20"/>
  <c r="BJ53" i="20"/>
  <c r="BK53" i="20"/>
  <c r="BL53" i="20"/>
  <c r="BM53" i="20"/>
  <c r="BQ53" i="20"/>
  <c r="BR53" i="20"/>
  <c r="BT53" i="20"/>
  <c r="BU53" i="20"/>
  <c r="BW53" i="20"/>
  <c r="BX53" i="20" s="1"/>
  <c r="BN53" i="20" s="1"/>
  <c r="AB54" i="20"/>
  <c r="AH54" i="20" a="1"/>
  <c r="AH54" i="20" s="1"/>
  <c r="AI54" i="20" a="1"/>
  <c r="AI54" i="20" s="1"/>
  <c r="AJ54" i="20" a="1"/>
  <c r="AJ54" i="20" s="1"/>
  <c r="AK54" i="20" a="1"/>
  <c r="AK54" i="20" s="1"/>
  <c r="BH54" i="20" a="1"/>
  <c r="BH54" i="20" s="1"/>
  <c r="BI54" i="20"/>
  <c r="BJ54" i="20"/>
  <c r="BK54" i="20"/>
  <c r="BL54" i="20"/>
  <c r="BM54" i="20"/>
  <c r="BQ54" i="20"/>
  <c r="BR54" i="20"/>
  <c r="BT54" i="20"/>
  <c r="BU54" i="20"/>
  <c r="BW54" i="20"/>
  <c r="BX54" i="20" s="1"/>
  <c r="BN54" i="20" s="1"/>
  <c r="AH55" i="20" a="1"/>
  <c r="AH55" i="20" s="1"/>
  <c r="AI55" i="20" a="1"/>
  <c r="AI55" i="20" s="1"/>
  <c r="AJ55" i="20" a="1"/>
  <c r="AJ55" i="20" s="1"/>
  <c r="AK55" i="20" a="1"/>
  <c r="AK55" i="20" s="1"/>
  <c r="BH55" i="20" a="1"/>
  <c r="BH55" i="20" s="1"/>
  <c r="BI55" i="20"/>
  <c r="BJ55" i="20"/>
  <c r="BK55" i="20"/>
  <c r="BL55" i="20"/>
  <c r="BM55" i="20"/>
  <c r="BQ55" i="20"/>
  <c r="BR55" i="20"/>
  <c r="BT55" i="20"/>
  <c r="BU55" i="20"/>
  <c r="BW55" i="20"/>
  <c r="BX55" i="20" s="1"/>
  <c r="BN55" i="20" s="1"/>
  <c r="AB56" i="20"/>
  <c r="AH56" i="20" a="1"/>
  <c r="AH56" i="20" s="1"/>
  <c r="AI56" i="20" a="1"/>
  <c r="AI56" i="20" s="1"/>
  <c r="AJ56" i="20" a="1"/>
  <c r="AJ56" i="20" s="1"/>
  <c r="AK56" i="20" a="1"/>
  <c r="AK56" i="20" s="1"/>
  <c r="BH56" i="20" a="1"/>
  <c r="BH56" i="20" s="1"/>
  <c r="BI56" i="20"/>
  <c r="BJ56" i="20"/>
  <c r="BK56" i="20"/>
  <c r="BL56" i="20"/>
  <c r="BM56" i="20"/>
  <c r="BQ56" i="20"/>
  <c r="BR56" i="20"/>
  <c r="BT56" i="20"/>
  <c r="BU56" i="20"/>
  <c r="BW56" i="20"/>
  <c r="BX56" i="20" s="1"/>
  <c r="AB57" i="20"/>
  <c r="AH57" i="20" a="1"/>
  <c r="AH57" i="20" s="1"/>
  <c r="AI57" i="20" a="1"/>
  <c r="AI57" i="20" s="1"/>
  <c r="AJ57" i="20" a="1"/>
  <c r="AJ57" i="20" s="1"/>
  <c r="AK57" i="20" a="1"/>
  <c r="AK57" i="20" s="1"/>
  <c r="BH57" i="20" a="1"/>
  <c r="BH57" i="20" s="1"/>
  <c r="BI57" i="20"/>
  <c r="BJ57" i="20"/>
  <c r="BK57" i="20"/>
  <c r="BL57" i="20"/>
  <c r="BM57" i="20"/>
  <c r="BQ57" i="20"/>
  <c r="BR57" i="20"/>
  <c r="BT57" i="20"/>
  <c r="BU57" i="20"/>
  <c r="BW57" i="20"/>
  <c r="BX57" i="20" s="1"/>
  <c r="BN57" i="20" s="1"/>
  <c r="AB58" i="20"/>
  <c r="AH58" i="20" a="1"/>
  <c r="AH58" i="20" s="1"/>
  <c r="AI58" i="20" a="1"/>
  <c r="AI58" i="20" s="1"/>
  <c r="AJ58" i="20" a="1"/>
  <c r="AJ58" i="20" s="1"/>
  <c r="AK58" i="20" a="1"/>
  <c r="AK58" i="20" s="1"/>
  <c r="BH58" i="20" a="1"/>
  <c r="BH58" i="20" s="1"/>
  <c r="BI58" i="20"/>
  <c r="BJ58" i="20"/>
  <c r="BK58" i="20"/>
  <c r="BL58" i="20"/>
  <c r="BM58" i="20"/>
  <c r="BQ58" i="20"/>
  <c r="BR58" i="20"/>
  <c r="BT58" i="20"/>
  <c r="BU58" i="20"/>
  <c r="BW58" i="20"/>
  <c r="BX58" i="20" s="1"/>
  <c r="BN58" i="20" s="1"/>
  <c r="AB59" i="20"/>
  <c r="AH59" i="20" a="1"/>
  <c r="AH59" i="20" s="1"/>
  <c r="AI59" i="20" a="1"/>
  <c r="AI59" i="20" s="1"/>
  <c r="AJ59" i="20" a="1"/>
  <c r="AJ59" i="20" s="1"/>
  <c r="AK59" i="20" a="1"/>
  <c r="AK59" i="20" s="1"/>
  <c r="BH59" i="20" a="1"/>
  <c r="BH59" i="20" s="1"/>
  <c r="BI59" i="20"/>
  <c r="BJ59" i="20"/>
  <c r="BK59" i="20"/>
  <c r="BL59" i="20"/>
  <c r="BM59" i="20"/>
  <c r="BQ59" i="20"/>
  <c r="BR59" i="20"/>
  <c r="BT59" i="20"/>
  <c r="BU59" i="20"/>
  <c r="BW59" i="20"/>
  <c r="BX59" i="20" s="1"/>
  <c r="BN59" i="20" s="1"/>
  <c r="BO59" i="20" s="1"/>
  <c r="A59" i="20" s="1"/>
  <c r="AB60" i="20"/>
  <c r="AH60" i="20" a="1"/>
  <c r="AH60" i="20" s="1"/>
  <c r="AI60" i="20" a="1"/>
  <c r="AI60" i="20" s="1"/>
  <c r="AJ60" i="20" a="1"/>
  <c r="AJ60" i="20" s="1"/>
  <c r="AK60" i="20" a="1"/>
  <c r="AK60" i="20" s="1"/>
  <c r="BH60" i="20" a="1"/>
  <c r="BH60" i="20" s="1"/>
  <c r="BI60" i="20"/>
  <c r="BJ60" i="20"/>
  <c r="BK60" i="20"/>
  <c r="BL60" i="20"/>
  <c r="BM60" i="20"/>
  <c r="BQ60" i="20"/>
  <c r="BR60" i="20"/>
  <c r="BT60" i="20"/>
  <c r="BU60" i="20"/>
  <c r="BW60" i="20"/>
  <c r="BX60" i="20" s="1"/>
  <c r="AH61" i="20" a="1"/>
  <c r="AH61" i="20" s="1"/>
  <c r="AI61" i="20" a="1"/>
  <c r="AI61" i="20" s="1"/>
  <c r="AJ61" i="20" a="1"/>
  <c r="AJ61" i="20" s="1"/>
  <c r="AK61" i="20" a="1"/>
  <c r="AK61" i="20" s="1"/>
  <c r="BH61" i="20" a="1"/>
  <c r="BH61" i="20" s="1"/>
  <c r="BI61" i="20"/>
  <c r="BJ61" i="20"/>
  <c r="BK61" i="20"/>
  <c r="BL61" i="20"/>
  <c r="BM61" i="20"/>
  <c r="BQ61" i="20"/>
  <c r="BR61" i="20"/>
  <c r="BT61" i="20"/>
  <c r="BU61" i="20"/>
  <c r="BW61" i="20"/>
  <c r="BX61" i="20" s="1"/>
  <c r="AH62" i="20" a="1"/>
  <c r="AH62" i="20" s="1"/>
  <c r="AI62" i="20" a="1"/>
  <c r="AI62" i="20" s="1"/>
  <c r="AJ62" i="20" a="1"/>
  <c r="AJ62" i="20" s="1"/>
  <c r="AK62" i="20" a="1"/>
  <c r="AK62" i="20" s="1"/>
  <c r="BH62" i="20" a="1"/>
  <c r="BH62" i="20" s="1"/>
  <c r="BI62" i="20"/>
  <c r="BJ62" i="20"/>
  <c r="BK62" i="20"/>
  <c r="BL62" i="20"/>
  <c r="BM62" i="20"/>
  <c r="BQ62" i="20"/>
  <c r="BR62" i="20"/>
  <c r="BT62" i="20"/>
  <c r="BU62" i="20"/>
  <c r="BW62" i="20"/>
  <c r="BX62" i="20" s="1"/>
  <c r="AH63" i="20" a="1"/>
  <c r="AH63" i="20" s="1"/>
  <c r="AI63" i="20" a="1"/>
  <c r="AI63" i="20" s="1"/>
  <c r="AJ63" i="20" a="1"/>
  <c r="AJ63" i="20" s="1"/>
  <c r="AK63" i="20" a="1"/>
  <c r="AK63" i="20" s="1"/>
  <c r="BH63" i="20" a="1"/>
  <c r="BH63" i="20" s="1"/>
  <c r="BI63" i="20"/>
  <c r="BJ63" i="20"/>
  <c r="BK63" i="20"/>
  <c r="BL63" i="20"/>
  <c r="BM63" i="20"/>
  <c r="BQ63" i="20"/>
  <c r="BR63" i="20"/>
  <c r="BT63" i="20"/>
  <c r="BU63" i="20"/>
  <c r="BW63" i="20"/>
  <c r="BX63" i="20" s="1"/>
  <c r="BN63" i="20" s="1"/>
  <c r="BO63" i="20" s="1"/>
  <c r="A63" i="20" s="1"/>
  <c r="AB64" i="20"/>
  <c r="AH64" i="20" a="1"/>
  <c r="AH64" i="20" s="1"/>
  <c r="AI64" i="20" a="1"/>
  <c r="AI64" i="20" s="1"/>
  <c r="AJ64" i="20" a="1"/>
  <c r="AJ64" i="20" s="1"/>
  <c r="AK64" i="20" a="1"/>
  <c r="AK64" i="20" s="1"/>
  <c r="BH64" i="20" a="1"/>
  <c r="BH64" i="20" s="1"/>
  <c r="BI64" i="20"/>
  <c r="BJ64" i="20"/>
  <c r="BK64" i="20"/>
  <c r="BL64" i="20"/>
  <c r="BM64" i="20"/>
  <c r="BQ64" i="20"/>
  <c r="BR64" i="20"/>
  <c r="BT64" i="20"/>
  <c r="BU64" i="20"/>
  <c r="BW64" i="20"/>
  <c r="BX64" i="20" s="1"/>
  <c r="AB65" i="20"/>
  <c r="AH65" i="20" a="1"/>
  <c r="AH65" i="20" s="1"/>
  <c r="AI65" i="20" a="1"/>
  <c r="AI65" i="20" s="1"/>
  <c r="AJ65" i="20" a="1"/>
  <c r="AJ65" i="20" s="1"/>
  <c r="AK65" i="20" a="1"/>
  <c r="AK65" i="20" s="1"/>
  <c r="BH65" i="20" a="1"/>
  <c r="BH65" i="20" s="1"/>
  <c r="BI65" i="20"/>
  <c r="BJ65" i="20"/>
  <c r="BK65" i="20"/>
  <c r="BL65" i="20"/>
  <c r="BM65" i="20"/>
  <c r="BQ65" i="20"/>
  <c r="BR65" i="20"/>
  <c r="BT65" i="20"/>
  <c r="BU65" i="20"/>
  <c r="BW65" i="20"/>
  <c r="BX65" i="20" s="1"/>
  <c r="BN65" i="20" s="1"/>
  <c r="AB66" i="20"/>
  <c r="AH66" i="20" a="1"/>
  <c r="AH66" i="20" s="1"/>
  <c r="AI66" i="20" a="1"/>
  <c r="AI66" i="20" s="1"/>
  <c r="AJ66" i="20" a="1"/>
  <c r="AJ66" i="20" s="1"/>
  <c r="AK66" i="20" a="1"/>
  <c r="AK66" i="20" s="1"/>
  <c r="BH66" i="20" a="1"/>
  <c r="BH66" i="20" s="1"/>
  <c r="BI66" i="20"/>
  <c r="BJ66" i="20"/>
  <c r="BK66" i="20"/>
  <c r="BL66" i="20"/>
  <c r="BM66" i="20"/>
  <c r="BQ66" i="20"/>
  <c r="BR66" i="20"/>
  <c r="BT66" i="20"/>
  <c r="BU66" i="20"/>
  <c r="BW66" i="20"/>
  <c r="BX66" i="20" s="1"/>
  <c r="BN66" i="20" s="1"/>
  <c r="AB67" i="20"/>
  <c r="AH67" i="20" a="1"/>
  <c r="AH67" i="20" s="1"/>
  <c r="AI67" i="20" a="1"/>
  <c r="AI67" i="20" s="1"/>
  <c r="AJ67" i="20" a="1"/>
  <c r="AJ67" i="20" s="1"/>
  <c r="AK67" i="20" a="1"/>
  <c r="AK67" i="20" s="1"/>
  <c r="BH67" i="20" a="1"/>
  <c r="BH67" i="20" s="1"/>
  <c r="BI67" i="20"/>
  <c r="BJ67" i="20"/>
  <c r="BK67" i="20"/>
  <c r="BL67" i="20"/>
  <c r="BM67" i="20"/>
  <c r="BQ67" i="20"/>
  <c r="BR67" i="20"/>
  <c r="BT67" i="20"/>
  <c r="BU67" i="20"/>
  <c r="BW67" i="20"/>
  <c r="BX67" i="20" s="1"/>
  <c r="AB68" i="20"/>
  <c r="AH68" i="20" a="1"/>
  <c r="AH68" i="20" s="1"/>
  <c r="AI68" i="20" a="1"/>
  <c r="AI68" i="20" s="1"/>
  <c r="AJ68" i="20" a="1"/>
  <c r="AJ68" i="20" s="1"/>
  <c r="AK68" i="20" a="1"/>
  <c r="AK68" i="20" s="1"/>
  <c r="BH68" i="20" a="1"/>
  <c r="BH68" i="20" s="1"/>
  <c r="BI68" i="20"/>
  <c r="BJ68" i="20"/>
  <c r="BK68" i="20"/>
  <c r="BL68" i="20"/>
  <c r="BM68" i="20"/>
  <c r="BQ68" i="20"/>
  <c r="BR68" i="20"/>
  <c r="BT68" i="20"/>
  <c r="BU68" i="20"/>
  <c r="BW68" i="20"/>
  <c r="BX68" i="20" s="1"/>
  <c r="AB69" i="20"/>
  <c r="AH69" i="20" a="1"/>
  <c r="AH69" i="20" s="1"/>
  <c r="AI69" i="20" a="1"/>
  <c r="AI69" i="20" s="1"/>
  <c r="AJ69" i="20" a="1"/>
  <c r="AJ69" i="20" s="1"/>
  <c r="AK69" i="20" a="1"/>
  <c r="AK69" i="20" s="1"/>
  <c r="BH69" i="20" a="1"/>
  <c r="BH69" i="20" s="1"/>
  <c r="BI69" i="20"/>
  <c r="BJ69" i="20"/>
  <c r="BK69" i="20"/>
  <c r="BL69" i="20"/>
  <c r="BM69" i="20"/>
  <c r="BQ69" i="20"/>
  <c r="BR69" i="20"/>
  <c r="BT69" i="20"/>
  <c r="BU69" i="20"/>
  <c r="BW69" i="20"/>
  <c r="BX69" i="20" s="1"/>
  <c r="BN69" i="20" s="1"/>
  <c r="AB70" i="20"/>
  <c r="AH70" i="20" a="1"/>
  <c r="AH70" i="20" s="1"/>
  <c r="AI70" i="20" a="1"/>
  <c r="AI70" i="20" s="1"/>
  <c r="AJ70" i="20" a="1"/>
  <c r="AJ70" i="20" s="1"/>
  <c r="AK70" i="20" a="1"/>
  <c r="AK70" i="20" s="1"/>
  <c r="BH70" i="20" a="1"/>
  <c r="BH70" i="20" s="1"/>
  <c r="BI70" i="20"/>
  <c r="BJ70" i="20"/>
  <c r="BK70" i="20"/>
  <c r="BL70" i="20"/>
  <c r="BM70" i="20"/>
  <c r="BQ70" i="20"/>
  <c r="BR70" i="20"/>
  <c r="BT70" i="20"/>
  <c r="BU70" i="20"/>
  <c r="BW70" i="20"/>
  <c r="BX70" i="20" s="1"/>
  <c r="BN70" i="20" s="1"/>
  <c r="AH71" i="20" a="1"/>
  <c r="AH71" i="20" s="1"/>
  <c r="AI71" i="20" a="1"/>
  <c r="AI71" i="20" s="1"/>
  <c r="AJ71" i="20" a="1"/>
  <c r="AJ71" i="20" s="1"/>
  <c r="AK71" i="20" a="1"/>
  <c r="AK71" i="20" s="1"/>
  <c r="BH71" i="20" a="1"/>
  <c r="BH71" i="20" s="1"/>
  <c r="BI71" i="20"/>
  <c r="BJ71" i="20"/>
  <c r="BK71" i="20"/>
  <c r="BL71" i="20"/>
  <c r="BM71" i="20"/>
  <c r="BQ71" i="20"/>
  <c r="BR71" i="20"/>
  <c r="BT71" i="20"/>
  <c r="BU71" i="20"/>
  <c r="BW71" i="20"/>
  <c r="BX71" i="20" s="1"/>
  <c r="BN71" i="20" s="1"/>
  <c r="BO71" i="20" s="1"/>
  <c r="A71" i="20" s="1"/>
  <c r="AB72" i="20"/>
  <c r="AH72" i="20" a="1"/>
  <c r="AH72" i="20" s="1"/>
  <c r="AI72" i="20" a="1"/>
  <c r="AI72" i="20" s="1"/>
  <c r="AJ72" i="20" a="1"/>
  <c r="AJ72" i="20" s="1"/>
  <c r="AK72" i="20" a="1"/>
  <c r="AK72" i="20" s="1"/>
  <c r="BH72" i="20" a="1"/>
  <c r="BH72" i="20" s="1"/>
  <c r="BI72" i="20"/>
  <c r="BJ72" i="20"/>
  <c r="BK72" i="20"/>
  <c r="BL72" i="20"/>
  <c r="BM72" i="20"/>
  <c r="BQ72" i="20"/>
  <c r="BR72" i="20"/>
  <c r="BT72" i="20"/>
  <c r="BU72" i="20"/>
  <c r="BW72" i="20"/>
  <c r="BX72" i="20" s="1"/>
  <c r="AB73" i="20"/>
  <c r="AH73" i="20" a="1"/>
  <c r="AH73" i="20" s="1"/>
  <c r="AI73" i="20" a="1"/>
  <c r="AI73" i="20" s="1"/>
  <c r="AJ73" i="20" a="1"/>
  <c r="AJ73" i="20" s="1"/>
  <c r="AK73" i="20" a="1"/>
  <c r="AK73" i="20" s="1"/>
  <c r="BH73" i="20" a="1"/>
  <c r="BH73" i="20" s="1"/>
  <c r="BI73" i="20"/>
  <c r="BJ73" i="20"/>
  <c r="BK73" i="20"/>
  <c r="BL73" i="20"/>
  <c r="BM73" i="20"/>
  <c r="BQ73" i="20"/>
  <c r="BR73" i="20"/>
  <c r="BT73" i="20"/>
  <c r="BU73" i="20"/>
  <c r="BW73" i="20"/>
  <c r="BX73" i="20" s="1"/>
  <c r="BN73" i="20" s="1"/>
  <c r="AB74" i="20"/>
  <c r="AH74" i="20" a="1"/>
  <c r="AH74" i="20" s="1"/>
  <c r="AI74" i="20" a="1"/>
  <c r="AI74" i="20" s="1"/>
  <c r="AJ74" i="20" a="1"/>
  <c r="AJ74" i="20" s="1"/>
  <c r="AK74" i="20" a="1"/>
  <c r="AK74" i="20" s="1"/>
  <c r="BH74" i="20" a="1"/>
  <c r="BH74" i="20" s="1"/>
  <c r="BI74" i="20"/>
  <c r="BJ74" i="20"/>
  <c r="BK74" i="20"/>
  <c r="BL74" i="20"/>
  <c r="BM74" i="20"/>
  <c r="BQ74" i="20"/>
  <c r="BR74" i="20"/>
  <c r="BT74" i="20"/>
  <c r="BU74" i="20"/>
  <c r="BW74" i="20"/>
  <c r="BX74" i="20" s="1"/>
  <c r="BN74" i="20" s="1"/>
  <c r="AB75" i="20"/>
  <c r="AH75" i="20" a="1"/>
  <c r="AH75" i="20" s="1"/>
  <c r="AI75" i="20" a="1"/>
  <c r="AI75" i="20" s="1"/>
  <c r="AJ75" i="20" a="1"/>
  <c r="AJ75" i="20" s="1"/>
  <c r="AK75" i="20" a="1"/>
  <c r="AK75" i="20" s="1"/>
  <c r="BH75" i="20" a="1"/>
  <c r="BH75" i="20" s="1"/>
  <c r="BI75" i="20"/>
  <c r="BJ75" i="20"/>
  <c r="BK75" i="20"/>
  <c r="BL75" i="20"/>
  <c r="BM75" i="20"/>
  <c r="BQ75" i="20"/>
  <c r="BR75" i="20"/>
  <c r="BT75" i="20"/>
  <c r="BU75" i="20"/>
  <c r="BW75" i="20"/>
  <c r="BX75" i="20" s="1"/>
  <c r="AB76" i="20"/>
  <c r="AH76" i="20" a="1"/>
  <c r="AH76" i="20" s="1"/>
  <c r="AI76" i="20" a="1"/>
  <c r="AI76" i="20" s="1"/>
  <c r="AJ76" i="20" a="1"/>
  <c r="AJ76" i="20" s="1"/>
  <c r="AK76" i="20" a="1"/>
  <c r="AK76" i="20" s="1"/>
  <c r="BH76" i="20" a="1"/>
  <c r="BH76" i="20" s="1"/>
  <c r="BI76" i="20"/>
  <c r="BJ76" i="20"/>
  <c r="BK76" i="20"/>
  <c r="BL76" i="20"/>
  <c r="BM76" i="20"/>
  <c r="BQ76" i="20"/>
  <c r="BR76" i="20"/>
  <c r="BT76" i="20"/>
  <c r="BU76" i="20"/>
  <c r="BW76" i="20"/>
  <c r="BX76" i="20" s="1"/>
  <c r="AB77" i="20"/>
  <c r="AH77" i="20" a="1"/>
  <c r="AH77" i="20" s="1"/>
  <c r="AI77" i="20" a="1"/>
  <c r="AI77" i="20" s="1"/>
  <c r="AJ77" i="20" a="1"/>
  <c r="AJ77" i="20" s="1"/>
  <c r="AK77" i="20" a="1"/>
  <c r="AK77" i="20" s="1"/>
  <c r="BH77" i="20" a="1"/>
  <c r="BH77" i="20" s="1"/>
  <c r="BI77" i="20"/>
  <c r="BJ77" i="20"/>
  <c r="BK77" i="20"/>
  <c r="BL77" i="20"/>
  <c r="BM77" i="20"/>
  <c r="BQ77" i="20"/>
  <c r="BR77" i="20"/>
  <c r="BT77" i="20"/>
  <c r="BU77" i="20"/>
  <c r="BW77" i="20"/>
  <c r="BX77" i="20" s="1"/>
  <c r="BN77" i="20" s="1"/>
  <c r="AB78" i="20"/>
  <c r="AH78" i="20" a="1"/>
  <c r="AH78" i="20" s="1"/>
  <c r="AI78" i="20" a="1"/>
  <c r="AI78" i="20" s="1"/>
  <c r="AJ78" i="20" a="1"/>
  <c r="AJ78" i="20" s="1"/>
  <c r="AK78" i="20" a="1"/>
  <c r="AK78" i="20" s="1"/>
  <c r="BH78" i="20" a="1"/>
  <c r="BH78" i="20" s="1"/>
  <c r="BI78" i="20"/>
  <c r="BJ78" i="20"/>
  <c r="BK78" i="20"/>
  <c r="BL78" i="20"/>
  <c r="BM78" i="20"/>
  <c r="BQ78" i="20"/>
  <c r="BR78" i="20"/>
  <c r="BT78" i="20"/>
  <c r="BU78" i="20"/>
  <c r="BW78" i="20"/>
  <c r="BX78" i="20" s="1"/>
  <c r="BN78" i="20" s="1"/>
  <c r="BO78" i="20" s="1"/>
  <c r="A78" i="20" s="1"/>
  <c r="AH79" i="20" a="1"/>
  <c r="AH79" i="20" s="1"/>
  <c r="AI79" i="20" a="1"/>
  <c r="AI79" i="20" s="1"/>
  <c r="AJ79" i="20" a="1"/>
  <c r="AJ79" i="20" s="1"/>
  <c r="AK79" i="20" a="1"/>
  <c r="AK79" i="20" s="1"/>
  <c r="BH79" i="20" a="1"/>
  <c r="BH79" i="20" s="1"/>
  <c r="BI79" i="20"/>
  <c r="BJ79" i="20"/>
  <c r="BK79" i="20"/>
  <c r="BL79" i="20"/>
  <c r="BM79" i="20"/>
  <c r="BQ79" i="20"/>
  <c r="BR79" i="20"/>
  <c r="BT79" i="20"/>
  <c r="BU79" i="20"/>
  <c r="BW79" i="20"/>
  <c r="BX79" i="20" s="1"/>
  <c r="BN79" i="20" s="1"/>
  <c r="AB80" i="20"/>
  <c r="AH80" i="20" a="1"/>
  <c r="AH80" i="20" s="1"/>
  <c r="AI80" i="20" a="1"/>
  <c r="AI80" i="20" s="1"/>
  <c r="AJ80" i="20" a="1"/>
  <c r="AJ80" i="20" s="1"/>
  <c r="AK80" i="20" a="1"/>
  <c r="AK80" i="20" s="1"/>
  <c r="BH80" i="20" a="1"/>
  <c r="BH80" i="20" s="1"/>
  <c r="BI80" i="20"/>
  <c r="BJ80" i="20"/>
  <c r="BK80" i="20"/>
  <c r="BL80" i="20"/>
  <c r="BM80" i="20"/>
  <c r="BQ80" i="20"/>
  <c r="BR80" i="20"/>
  <c r="BT80" i="20"/>
  <c r="BU80" i="20"/>
  <c r="BW80" i="20"/>
  <c r="BX80" i="20" s="1"/>
  <c r="BN80" i="20" s="1"/>
  <c r="AB81" i="20"/>
  <c r="AH81" i="20" a="1"/>
  <c r="AH81" i="20" s="1"/>
  <c r="AI81" i="20" a="1"/>
  <c r="AI81" i="20" s="1"/>
  <c r="AJ81" i="20" a="1"/>
  <c r="AJ81" i="20" s="1"/>
  <c r="AK81" i="20" a="1"/>
  <c r="AK81" i="20" s="1"/>
  <c r="BH81" i="20" a="1"/>
  <c r="BH81" i="20" s="1"/>
  <c r="BI81" i="20"/>
  <c r="BJ81" i="20"/>
  <c r="BK81" i="20"/>
  <c r="BL81" i="20"/>
  <c r="BM81" i="20"/>
  <c r="BQ81" i="20"/>
  <c r="BR81" i="20"/>
  <c r="BT81" i="20"/>
  <c r="BU81" i="20"/>
  <c r="BW81" i="20"/>
  <c r="BX81" i="20" s="1"/>
  <c r="BN81" i="20" s="1"/>
  <c r="AB82" i="20"/>
  <c r="AH82" i="20" a="1"/>
  <c r="AH82" i="20" s="1"/>
  <c r="AI82" i="20" a="1"/>
  <c r="AI82" i="20" s="1"/>
  <c r="AJ82" i="20" a="1"/>
  <c r="AJ82" i="20" s="1"/>
  <c r="AK82" i="20" a="1"/>
  <c r="AK82" i="20" s="1"/>
  <c r="BH82" i="20" a="1"/>
  <c r="BH82" i="20" s="1"/>
  <c r="BI82" i="20"/>
  <c r="BJ82" i="20"/>
  <c r="BK82" i="20"/>
  <c r="BL82" i="20"/>
  <c r="BM82" i="20"/>
  <c r="BQ82" i="20"/>
  <c r="BR82" i="20"/>
  <c r="BT82" i="20"/>
  <c r="BU82" i="20"/>
  <c r="BW82" i="20"/>
  <c r="BX82" i="20" s="1"/>
  <c r="BN82" i="20" s="1"/>
  <c r="AH83" i="20" a="1"/>
  <c r="AH83" i="20" s="1"/>
  <c r="AI83" i="20" a="1"/>
  <c r="AI83" i="20" s="1"/>
  <c r="AJ83" i="20" a="1"/>
  <c r="AJ83" i="20" s="1"/>
  <c r="AK83" i="20" a="1"/>
  <c r="AK83" i="20" s="1"/>
  <c r="BH83" i="20" a="1"/>
  <c r="BH83" i="20" s="1"/>
  <c r="BI83" i="20"/>
  <c r="BJ83" i="20"/>
  <c r="BK83" i="20"/>
  <c r="BL83" i="20"/>
  <c r="BM83" i="20"/>
  <c r="BQ83" i="20"/>
  <c r="BR83" i="20"/>
  <c r="BT83" i="20"/>
  <c r="BU83" i="20"/>
  <c r="BW83" i="20"/>
  <c r="BX83" i="20" s="1"/>
  <c r="AB84" i="20"/>
  <c r="AH84" i="20" a="1"/>
  <c r="AH84" i="20" s="1"/>
  <c r="AI84" i="20" a="1"/>
  <c r="AI84" i="20" s="1"/>
  <c r="AJ84" i="20" a="1"/>
  <c r="AJ84" i="20" s="1"/>
  <c r="AK84" i="20" a="1"/>
  <c r="AK84" i="20" s="1"/>
  <c r="BH84" i="20" a="1"/>
  <c r="BH84" i="20" s="1"/>
  <c r="BI84" i="20"/>
  <c r="BJ84" i="20"/>
  <c r="BK84" i="20"/>
  <c r="BL84" i="20"/>
  <c r="BM84" i="20"/>
  <c r="BQ84" i="20"/>
  <c r="BR84" i="20"/>
  <c r="BT84" i="20"/>
  <c r="BU84" i="20"/>
  <c r="BW84" i="20"/>
  <c r="BX84" i="20" s="1"/>
  <c r="BN84" i="20" s="1"/>
  <c r="BO84" i="20" s="1"/>
  <c r="A84" i="20" s="1"/>
  <c r="AB85" i="20"/>
  <c r="AH85" i="20" a="1"/>
  <c r="AH85" i="20" s="1"/>
  <c r="AI85" i="20" a="1"/>
  <c r="AI85" i="20" s="1"/>
  <c r="AJ85" i="20" a="1"/>
  <c r="AJ85" i="20" s="1"/>
  <c r="AK85" i="20" a="1"/>
  <c r="AK85" i="20" s="1"/>
  <c r="BH85" i="20" a="1"/>
  <c r="BH85" i="20" s="1"/>
  <c r="BI85" i="20"/>
  <c r="BJ85" i="20"/>
  <c r="BK85" i="20"/>
  <c r="BL85" i="20"/>
  <c r="BM85" i="20"/>
  <c r="BQ85" i="20"/>
  <c r="BR85" i="20"/>
  <c r="BT85" i="20"/>
  <c r="BU85" i="20"/>
  <c r="BW85" i="20"/>
  <c r="BX85" i="20" s="1"/>
  <c r="BN85" i="20" s="1"/>
  <c r="AB86" i="20"/>
  <c r="AH86" i="20" a="1"/>
  <c r="AH86" i="20" s="1"/>
  <c r="AI86" i="20" a="1"/>
  <c r="AI86" i="20" s="1"/>
  <c r="AJ86" i="20" a="1"/>
  <c r="AJ86" i="20" s="1"/>
  <c r="AK86" i="20" a="1"/>
  <c r="AK86" i="20" s="1"/>
  <c r="BH86" i="20" a="1"/>
  <c r="BH86" i="20" s="1"/>
  <c r="BI86" i="20"/>
  <c r="BJ86" i="20"/>
  <c r="BK86" i="20"/>
  <c r="BL86" i="20"/>
  <c r="BM86" i="20"/>
  <c r="BQ86" i="20"/>
  <c r="BR86" i="20"/>
  <c r="BT86" i="20"/>
  <c r="BU86" i="20"/>
  <c r="BW86" i="20"/>
  <c r="BX86" i="20" s="1"/>
  <c r="AH87" i="20" a="1"/>
  <c r="AH87" i="20" s="1"/>
  <c r="AI87" i="20" a="1"/>
  <c r="AI87" i="20" s="1"/>
  <c r="AJ87" i="20" a="1"/>
  <c r="AJ87" i="20" s="1"/>
  <c r="AK87" i="20" a="1"/>
  <c r="AK87" i="20" s="1"/>
  <c r="BH87" i="20" a="1"/>
  <c r="BH87" i="20" s="1"/>
  <c r="BI87" i="20"/>
  <c r="BJ87" i="20"/>
  <c r="BK87" i="20"/>
  <c r="BL87" i="20"/>
  <c r="BM87" i="20"/>
  <c r="BQ87" i="20"/>
  <c r="BR87" i="20"/>
  <c r="BT87" i="20"/>
  <c r="BU87" i="20"/>
  <c r="BW87" i="20"/>
  <c r="BX87" i="20" s="1"/>
  <c r="BN87" i="20" s="1"/>
  <c r="AB88" i="20"/>
  <c r="AH88" i="20" a="1"/>
  <c r="AH88" i="20" s="1"/>
  <c r="AI88" i="20" a="1"/>
  <c r="AI88" i="20" s="1"/>
  <c r="AJ88" i="20" a="1"/>
  <c r="AJ88" i="20" s="1"/>
  <c r="AK88" i="20" a="1"/>
  <c r="AK88" i="20" s="1"/>
  <c r="BH88" i="20" a="1"/>
  <c r="BH88" i="20" s="1"/>
  <c r="BI88" i="20"/>
  <c r="BJ88" i="20"/>
  <c r="BK88" i="20"/>
  <c r="BL88" i="20"/>
  <c r="BM88" i="20"/>
  <c r="BQ88" i="20"/>
  <c r="BR88" i="20"/>
  <c r="BT88" i="20"/>
  <c r="BU88" i="20"/>
  <c r="BW88" i="20"/>
  <c r="BX88" i="20" s="1"/>
  <c r="BN88" i="20" s="1"/>
  <c r="AB89" i="20"/>
  <c r="AH89" i="20" a="1"/>
  <c r="AH89" i="20" s="1"/>
  <c r="AI89" i="20" a="1"/>
  <c r="AI89" i="20" s="1"/>
  <c r="AJ89" i="20" a="1"/>
  <c r="AJ89" i="20" s="1"/>
  <c r="AK89" i="20" a="1"/>
  <c r="AK89" i="20" s="1"/>
  <c r="BH89" i="20" a="1"/>
  <c r="BH89" i="20" s="1"/>
  <c r="BI89" i="20"/>
  <c r="BJ89" i="20"/>
  <c r="BK89" i="20"/>
  <c r="BL89" i="20"/>
  <c r="BM89" i="20"/>
  <c r="BQ89" i="20"/>
  <c r="BR89" i="20"/>
  <c r="BT89" i="20"/>
  <c r="BU89" i="20"/>
  <c r="BW89" i="20"/>
  <c r="BX89" i="20" s="1"/>
  <c r="BN89" i="20" s="1"/>
  <c r="AB90" i="20"/>
  <c r="AH90" i="20" a="1"/>
  <c r="AH90" i="20" s="1"/>
  <c r="AI90" i="20" a="1"/>
  <c r="AI90" i="20" s="1"/>
  <c r="AJ90" i="20" a="1"/>
  <c r="AJ90" i="20" s="1"/>
  <c r="AK90" i="20" a="1"/>
  <c r="AK90" i="20" s="1"/>
  <c r="BH90" i="20" a="1"/>
  <c r="BH90" i="20" s="1"/>
  <c r="BI90" i="20"/>
  <c r="BJ90" i="20"/>
  <c r="BK90" i="20"/>
  <c r="BL90" i="20"/>
  <c r="BM90" i="20"/>
  <c r="BQ90" i="20"/>
  <c r="BR90" i="20"/>
  <c r="BT90" i="20"/>
  <c r="BU90" i="20"/>
  <c r="BW90" i="20"/>
  <c r="BX90" i="20" s="1"/>
  <c r="BN90" i="20" s="1"/>
  <c r="AB91" i="20"/>
  <c r="AH91" i="20" a="1"/>
  <c r="AH91" i="20" s="1"/>
  <c r="AI91" i="20" a="1"/>
  <c r="AI91" i="20" s="1"/>
  <c r="AJ91" i="20" a="1"/>
  <c r="AJ91" i="20" s="1"/>
  <c r="AK91" i="20" a="1"/>
  <c r="AK91" i="20" s="1"/>
  <c r="BH91" i="20" a="1"/>
  <c r="BH91" i="20" s="1"/>
  <c r="BI91" i="20"/>
  <c r="BJ91" i="20"/>
  <c r="BK91" i="20"/>
  <c r="BL91" i="20"/>
  <c r="BM91" i="20"/>
  <c r="BQ91" i="20"/>
  <c r="BR91" i="20"/>
  <c r="BT91" i="20"/>
  <c r="BU91" i="20"/>
  <c r="BW91" i="20"/>
  <c r="BX91" i="20" s="1"/>
  <c r="BN91" i="20" s="1"/>
  <c r="BO91" i="20" s="1"/>
  <c r="A91" i="20" s="1"/>
  <c r="AB92" i="20"/>
  <c r="AH92" i="20" a="1"/>
  <c r="AH92" i="20" s="1"/>
  <c r="AI92" i="20" a="1"/>
  <c r="AI92" i="20" s="1"/>
  <c r="AJ92" i="20" a="1"/>
  <c r="AJ92" i="20" s="1"/>
  <c r="AK92" i="20" a="1"/>
  <c r="AK92" i="20" s="1"/>
  <c r="BH92" i="20" a="1"/>
  <c r="BH92" i="20" s="1"/>
  <c r="BI92" i="20"/>
  <c r="BJ92" i="20"/>
  <c r="BK92" i="20"/>
  <c r="BL92" i="20"/>
  <c r="BM92" i="20"/>
  <c r="BQ92" i="20"/>
  <c r="BR92" i="20"/>
  <c r="BT92" i="20"/>
  <c r="BU92" i="20"/>
  <c r="BW92" i="20"/>
  <c r="BX92" i="20" s="1"/>
  <c r="AB93" i="20"/>
  <c r="AH93" i="20" a="1"/>
  <c r="AH93" i="20" s="1"/>
  <c r="AI93" i="20" a="1"/>
  <c r="AI93" i="20" s="1"/>
  <c r="AJ93" i="20" a="1"/>
  <c r="AJ93" i="20" s="1"/>
  <c r="AK93" i="20" a="1"/>
  <c r="AK93" i="20" s="1"/>
  <c r="BH93" i="20" a="1"/>
  <c r="BH93" i="20" s="1"/>
  <c r="BI93" i="20"/>
  <c r="BJ93" i="20"/>
  <c r="BK93" i="20"/>
  <c r="BL93" i="20"/>
  <c r="BM93" i="20"/>
  <c r="BQ93" i="20"/>
  <c r="BR93" i="20"/>
  <c r="BT93" i="20"/>
  <c r="BU93" i="20"/>
  <c r="BW93" i="20"/>
  <c r="BX93" i="20" s="1"/>
  <c r="BN93" i="20" s="1"/>
  <c r="AB94" i="20"/>
  <c r="AH94" i="20" a="1"/>
  <c r="AH94" i="20" s="1"/>
  <c r="AI94" i="20" a="1"/>
  <c r="AI94" i="20" s="1"/>
  <c r="AJ94" i="20" a="1"/>
  <c r="AJ94" i="20" s="1"/>
  <c r="AK94" i="20" a="1"/>
  <c r="AK94" i="20" s="1"/>
  <c r="BH94" i="20" a="1"/>
  <c r="BH94" i="20" s="1"/>
  <c r="BI94" i="20"/>
  <c r="BJ94" i="20"/>
  <c r="BK94" i="20"/>
  <c r="BL94" i="20"/>
  <c r="BM94" i="20"/>
  <c r="BQ94" i="20"/>
  <c r="BR94" i="20"/>
  <c r="BT94" i="20"/>
  <c r="BU94" i="20"/>
  <c r="BW94" i="20"/>
  <c r="BX94" i="20" s="1"/>
  <c r="AH95" i="20" a="1"/>
  <c r="AH95" i="20" s="1"/>
  <c r="AI95" i="20" a="1"/>
  <c r="AI95" i="20" s="1"/>
  <c r="AJ95" i="20" a="1"/>
  <c r="AJ95" i="20" s="1"/>
  <c r="AK95" i="20" a="1"/>
  <c r="AK95" i="20" s="1"/>
  <c r="BH95" i="20" a="1"/>
  <c r="BH95" i="20" s="1"/>
  <c r="BI95" i="20"/>
  <c r="BJ95" i="20"/>
  <c r="BK95" i="20"/>
  <c r="BL95" i="20"/>
  <c r="BM95" i="20"/>
  <c r="BQ95" i="20"/>
  <c r="BR95" i="20"/>
  <c r="BT95" i="20"/>
  <c r="BU95" i="20"/>
  <c r="BW95" i="20"/>
  <c r="BX95" i="20" s="1"/>
  <c r="AB96" i="20"/>
  <c r="AH96" i="20" a="1"/>
  <c r="AH96" i="20" s="1"/>
  <c r="AI96" i="20" a="1"/>
  <c r="AI96" i="20" s="1"/>
  <c r="AJ96" i="20" a="1"/>
  <c r="AJ96" i="20" s="1"/>
  <c r="AK96" i="20" a="1"/>
  <c r="AK96" i="20" s="1"/>
  <c r="BH96" i="20" a="1"/>
  <c r="BH96" i="20" s="1"/>
  <c r="BI96" i="20"/>
  <c r="BJ96" i="20"/>
  <c r="BK96" i="20"/>
  <c r="BL96" i="20"/>
  <c r="BM96" i="20"/>
  <c r="BQ96" i="20"/>
  <c r="BR96" i="20"/>
  <c r="BT96" i="20"/>
  <c r="BU96" i="20"/>
  <c r="BW96" i="20"/>
  <c r="BX96" i="20" s="1"/>
  <c r="BN96" i="20" s="1"/>
  <c r="AB97" i="20"/>
  <c r="AH97" i="20" a="1"/>
  <c r="AH97" i="20" s="1"/>
  <c r="AI97" i="20" a="1"/>
  <c r="AI97" i="20" s="1"/>
  <c r="AJ97" i="20" a="1"/>
  <c r="AJ97" i="20" s="1"/>
  <c r="AK97" i="20" a="1"/>
  <c r="AK97" i="20" s="1"/>
  <c r="BH97" i="20" a="1"/>
  <c r="BH97" i="20" s="1"/>
  <c r="BI97" i="20"/>
  <c r="BJ97" i="20"/>
  <c r="BK97" i="20"/>
  <c r="BL97" i="20"/>
  <c r="BM97" i="20"/>
  <c r="BQ97" i="20"/>
  <c r="BR97" i="20"/>
  <c r="BT97" i="20"/>
  <c r="BU97" i="20"/>
  <c r="BW97" i="20"/>
  <c r="BX97" i="20" s="1"/>
  <c r="BN97" i="20" s="1"/>
  <c r="AB98" i="20"/>
  <c r="AH98" i="20" a="1"/>
  <c r="AH98" i="20" s="1"/>
  <c r="AI98" i="20" a="1"/>
  <c r="AI98" i="20" s="1"/>
  <c r="AJ98" i="20" a="1"/>
  <c r="AJ98" i="20" s="1"/>
  <c r="AK98" i="20" a="1"/>
  <c r="AK98" i="20" s="1"/>
  <c r="BH98" i="20" a="1"/>
  <c r="BH98" i="20" s="1"/>
  <c r="BI98" i="20"/>
  <c r="BJ98" i="20"/>
  <c r="BK98" i="20"/>
  <c r="BL98" i="20"/>
  <c r="BM98" i="20"/>
  <c r="BQ98" i="20"/>
  <c r="BR98" i="20"/>
  <c r="BT98" i="20"/>
  <c r="BU98" i="20"/>
  <c r="BW98" i="20"/>
  <c r="BX98" i="20" s="1"/>
  <c r="BN98" i="20" s="1"/>
  <c r="BO98" i="20" s="1"/>
  <c r="A98" i="20" s="1"/>
  <c r="AB99" i="20"/>
  <c r="AH99" i="20" a="1"/>
  <c r="AH99" i="20" s="1"/>
  <c r="AI99" i="20" a="1"/>
  <c r="AI99" i="20" s="1"/>
  <c r="AJ99" i="20" a="1"/>
  <c r="AJ99" i="20" s="1"/>
  <c r="AK99" i="20" a="1"/>
  <c r="AK99" i="20" s="1"/>
  <c r="BH99" i="20" a="1"/>
  <c r="BH99" i="20" s="1"/>
  <c r="BI99" i="20"/>
  <c r="BJ99" i="20"/>
  <c r="BK99" i="20"/>
  <c r="BL99" i="20"/>
  <c r="BM99" i="20"/>
  <c r="BQ99" i="20"/>
  <c r="BR99" i="20"/>
  <c r="BT99" i="20"/>
  <c r="BU99" i="20"/>
  <c r="BW99" i="20"/>
  <c r="BX99" i="20" s="1"/>
  <c r="BN99" i="20" s="1"/>
  <c r="BO99" i="20" s="1"/>
  <c r="A99" i="20" s="1"/>
  <c r="AB100" i="20"/>
  <c r="AH100" i="20" a="1"/>
  <c r="AH100" i="20" s="1"/>
  <c r="AI100" i="20" a="1"/>
  <c r="AI100" i="20" s="1"/>
  <c r="AJ100" i="20" a="1"/>
  <c r="AJ100" i="20" s="1"/>
  <c r="AK100" i="20" a="1"/>
  <c r="AK100" i="20" s="1"/>
  <c r="BH100" i="20" a="1"/>
  <c r="BH100" i="20" s="1"/>
  <c r="BI100" i="20"/>
  <c r="BJ100" i="20"/>
  <c r="BK100" i="20"/>
  <c r="BL100" i="20"/>
  <c r="BM100" i="20"/>
  <c r="BQ100" i="20"/>
  <c r="BR100" i="20"/>
  <c r="BT100" i="20"/>
  <c r="BU100" i="20"/>
  <c r="BW100" i="20"/>
  <c r="BX100" i="20" s="1"/>
  <c r="AB101" i="20"/>
  <c r="AH101" i="20" a="1"/>
  <c r="AH101" i="20" s="1"/>
  <c r="AI101" i="20" a="1"/>
  <c r="AI101" i="20" s="1"/>
  <c r="AJ101" i="20" a="1"/>
  <c r="AJ101" i="20" s="1"/>
  <c r="AK101" i="20" a="1"/>
  <c r="AK101" i="20" s="1"/>
  <c r="BH101" i="20" a="1"/>
  <c r="BH101" i="20" s="1"/>
  <c r="BI101" i="20"/>
  <c r="BJ101" i="20"/>
  <c r="BK101" i="20"/>
  <c r="BL101" i="20"/>
  <c r="BM101" i="20"/>
  <c r="BQ101" i="20"/>
  <c r="BR101" i="20"/>
  <c r="BT101" i="20"/>
  <c r="BU101" i="20"/>
  <c r="BW101" i="20"/>
  <c r="BX101" i="20" s="1"/>
  <c r="BN101" i="20" s="1"/>
  <c r="AB102" i="20"/>
  <c r="AH102" i="20" a="1"/>
  <c r="AH102" i="20" s="1"/>
  <c r="AI102" i="20" a="1"/>
  <c r="AI102" i="20" s="1"/>
  <c r="AJ102" i="20" a="1"/>
  <c r="AJ102" i="20" s="1"/>
  <c r="AK102" i="20" a="1"/>
  <c r="AK102" i="20" s="1"/>
  <c r="BH102" i="20" a="1"/>
  <c r="BH102" i="20" s="1"/>
  <c r="BI102" i="20"/>
  <c r="BJ102" i="20"/>
  <c r="BK102" i="20"/>
  <c r="BL102" i="20"/>
  <c r="BM102" i="20"/>
  <c r="BQ102" i="20"/>
  <c r="BR102" i="20"/>
  <c r="BT102" i="20"/>
  <c r="BU102" i="20"/>
  <c r="BW102" i="20"/>
  <c r="BX102" i="20" s="1"/>
  <c r="BN102" i="20" s="1"/>
  <c r="AB103" i="20"/>
  <c r="AH103" i="20" a="1"/>
  <c r="AH103" i="20" s="1"/>
  <c r="AI103" i="20" a="1"/>
  <c r="AI103" i="20" s="1"/>
  <c r="AJ103" i="20" a="1"/>
  <c r="AJ103" i="20" s="1"/>
  <c r="AK103" i="20" a="1"/>
  <c r="AK103" i="20" s="1"/>
  <c r="BH103" i="20" a="1"/>
  <c r="BH103" i="20" s="1"/>
  <c r="BI103" i="20"/>
  <c r="BJ103" i="20"/>
  <c r="BK103" i="20"/>
  <c r="BL103" i="20"/>
  <c r="BM103" i="20"/>
  <c r="BQ103" i="20"/>
  <c r="BR103" i="20"/>
  <c r="BT103" i="20"/>
  <c r="BU103" i="20"/>
  <c r="BW103" i="20"/>
  <c r="BX103" i="20" s="1"/>
  <c r="BN103" i="20" s="1"/>
  <c r="AB104" i="20"/>
  <c r="AH104" i="20" a="1"/>
  <c r="AH104" i="20" s="1"/>
  <c r="AI104" i="20" a="1"/>
  <c r="AI104" i="20" s="1"/>
  <c r="AJ104" i="20" a="1"/>
  <c r="AJ104" i="20" s="1"/>
  <c r="AK104" i="20" a="1"/>
  <c r="AK104" i="20" s="1"/>
  <c r="BH104" i="20" a="1"/>
  <c r="BH104" i="20" s="1"/>
  <c r="BI104" i="20"/>
  <c r="BJ104" i="20"/>
  <c r="BK104" i="20"/>
  <c r="BL104" i="20"/>
  <c r="BM104" i="20"/>
  <c r="BQ104" i="20"/>
  <c r="BR104" i="20"/>
  <c r="BT104" i="20"/>
  <c r="BU104" i="20"/>
  <c r="BW104" i="20"/>
  <c r="BX104" i="20" s="1"/>
  <c r="AB105" i="20"/>
  <c r="AH105" i="20" a="1"/>
  <c r="AH105" i="20" s="1"/>
  <c r="AI105" i="20" a="1"/>
  <c r="AI105" i="20" s="1"/>
  <c r="AJ105" i="20" a="1"/>
  <c r="AJ105" i="20" s="1"/>
  <c r="AK105" i="20" a="1"/>
  <c r="AK105" i="20" s="1"/>
  <c r="BH105" i="20" a="1"/>
  <c r="BH105" i="20" s="1"/>
  <c r="BI105" i="20"/>
  <c r="BJ105" i="20"/>
  <c r="BK105" i="20"/>
  <c r="BL105" i="20"/>
  <c r="BM105" i="20"/>
  <c r="BQ105" i="20"/>
  <c r="BR105" i="20"/>
  <c r="BT105" i="20"/>
  <c r="BU105" i="20"/>
  <c r="BW105" i="20"/>
  <c r="BX105" i="20" s="1"/>
  <c r="BN105" i="20" s="1"/>
  <c r="AB106" i="20"/>
  <c r="AH106" i="20" a="1"/>
  <c r="AH106" i="20" s="1"/>
  <c r="AI106" i="20" a="1"/>
  <c r="AI106" i="20" s="1"/>
  <c r="AJ106" i="20" a="1"/>
  <c r="AJ106" i="20" s="1"/>
  <c r="AK106" i="20" a="1"/>
  <c r="AK106" i="20" s="1"/>
  <c r="BH106" i="20" a="1"/>
  <c r="BH106" i="20" s="1"/>
  <c r="BI106" i="20"/>
  <c r="BJ106" i="20"/>
  <c r="BK106" i="20"/>
  <c r="BL106" i="20"/>
  <c r="BM106" i="20"/>
  <c r="BQ106" i="20"/>
  <c r="BR106" i="20"/>
  <c r="BT106" i="20"/>
  <c r="BU106" i="20"/>
  <c r="BW106" i="20"/>
  <c r="BX106" i="20" s="1"/>
  <c r="BN106" i="20" s="1"/>
  <c r="AB107" i="20"/>
  <c r="AH107" i="20" a="1"/>
  <c r="AH107" i="20" s="1"/>
  <c r="AI107" i="20" a="1"/>
  <c r="AI107" i="20" s="1"/>
  <c r="AJ107" i="20" a="1"/>
  <c r="AJ107" i="20" s="1"/>
  <c r="AK107" i="20" a="1"/>
  <c r="AK107" i="20" s="1"/>
  <c r="BH107" i="20" a="1"/>
  <c r="BH107" i="20" s="1"/>
  <c r="BI107" i="20"/>
  <c r="BJ107" i="20"/>
  <c r="BK107" i="20"/>
  <c r="BL107" i="20"/>
  <c r="BM107" i="20"/>
  <c r="BQ107" i="20"/>
  <c r="BR107" i="20"/>
  <c r="BT107" i="20"/>
  <c r="BU107" i="20"/>
  <c r="BW107" i="20"/>
  <c r="BX107" i="20" s="1"/>
  <c r="AB108" i="20"/>
  <c r="AH108" i="20" a="1"/>
  <c r="AH108" i="20" s="1"/>
  <c r="AI108" i="20" a="1"/>
  <c r="AI108" i="20" s="1"/>
  <c r="AJ108" i="20" a="1"/>
  <c r="AJ108" i="20" s="1"/>
  <c r="AK108" i="20" a="1"/>
  <c r="AK108" i="20" s="1"/>
  <c r="BH108" i="20" a="1"/>
  <c r="BH108" i="20" s="1"/>
  <c r="BI108" i="20"/>
  <c r="BJ108" i="20"/>
  <c r="BK108" i="20"/>
  <c r="BL108" i="20"/>
  <c r="BM108" i="20"/>
  <c r="BQ108" i="20"/>
  <c r="BR108" i="20"/>
  <c r="BT108" i="20"/>
  <c r="BU108" i="20"/>
  <c r="BW108" i="20"/>
  <c r="BX108" i="20" s="1"/>
  <c r="AB109" i="20"/>
  <c r="AH109" i="20" a="1"/>
  <c r="AH109" i="20" s="1"/>
  <c r="AI109" i="20" a="1"/>
  <c r="AI109" i="20" s="1"/>
  <c r="AJ109" i="20" a="1"/>
  <c r="AJ109" i="20" s="1"/>
  <c r="AK109" i="20" a="1"/>
  <c r="AK109" i="20" s="1"/>
  <c r="BH109" i="20" a="1"/>
  <c r="BH109" i="20" s="1"/>
  <c r="BI109" i="20"/>
  <c r="BJ109" i="20"/>
  <c r="BK109" i="20"/>
  <c r="BL109" i="20"/>
  <c r="BM109" i="20"/>
  <c r="BQ109" i="20"/>
  <c r="BR109" i="20"/>
  <c r="BT109" i="20"/>
  <c r="BU109" i="20"/>
  <c r="BW109" i="20"/>
  <c r="BX109" i="20" s="1"/>
  <c r="BN109" i="20" s="1"/>
  <c r="AB110" i="20"/>
  <c r="AH110" i="20" a="1"/>
  <c r="AH110" i="20" s="1"/>
  <c r="AI110" i="20" a="1"/>
  <c r="AI110" i="20" s="1"/>
  <c r="AJ110" i="20" a="1"/>
  <c r="AJ110" i="20" s="1"/>
  <c r="AK110" i="20" a="1"/>
  <c r="AK110" i="20" s="1"/>
  <c r="BH110" i="20" a="1"/>
  <c r="BH110" i="20" s="1"/>
  <c r="BI110" i="20"/>
  <c r="BJ110" i="20"/>
  <c r="BK110" i="20"/>
  <c r="BL110" i="20"/>
  <c r="BM110" i="20"/>
  <c r="BQ110" i="20"/>
  <c r="BR110" i="20"/>
  <c r="BT110" i="20"/>
  <c r="BU110" i="20"/>
  <c r="BW110" i="20"/>
  <c r="BX110" i="20" s="1"/>
  <c r="BN110" i="20" s="1"/>
  <c r="BO110" i="20" s="1"/>
  <c r="A110" i="20" s="1"/>
  <c r="AH111" i="20" a="1"/>
  <c r="AH111" i="20" s="1"/>
  <c r="AI111" i="20" a="1"/>
  <c r="AI111" i="20" s="1"/>
  <c r="AJ111" i="20" a="1"/>
  <c r="AJ111" i="20" s="1"/>
  <c r="AK111" i="20" a="1"/>
  <c r="AK111" i="20" s="1"/>
  <c r="BH111" i="20" a="1"/>
  <c r="BH111" i="20" s="1"/>
  <c r="BI111" i="20"/>
  <c r="BJ111" i="20"/>
  <c r="BK111" i="20"/>
  <c r="BL111" i="20"/>
  <c r="BM111" i="20"/>
  <c r="BQ111" i="20"/>
  <c r="BR111" i="20"/>
  <c r="BT111" i="20"/>
  <c r="BU111" i="20"/>
  <c r="BW111" i="20"/>
  <c r="BX111" i="20" s="1"/>
  <c r="AB112" i="20"/>
  <c r="AH112" i="20" a="1"/>
  <c r="AH112" i="20" s="1"/>
  <c r="AI112" i="20" a="1"/>
  <c r="AI112" i="20" s="1"/>
  <c r="AJ112" i="20" a="1"/>
  <c r="AJ112" i="20" s="1"/>
  <c r="AK112" i="20" a="1"/>
  <c r="AK112" i="20" s="1"/>
  <c r="BH112" i="20" a="1"/>
  <c r="BH112" i="20" s="1"/>
  <c r="BI112" i="20"/>
  <c r="BJ112" i="20"/>
  <c r="BK112" i="20"/>
  <c r="BL112" i="20"/>
  <c r="BM112" i="20"/>
  <c r="BQ112" i="20"/>
  <c r="BR112" i="20"/>
  <c r="BT112" i="20"/>
  <c r="BU112" i="20"/>
  <c r="BW112" i="20"/>
  <c r="BX112" i="20" s="1"/>
  <c r="BN112" i="20" s="1"/>
  <c r="AB113" i="20"/>
  <c r="AH113" i="20" a="1"/>
  <c r="AH113" i="20" s="1"/>
  <c r="AI113" i="20" a="1"/>
  <c r="AI113" i="20" s="1"/>
  <c r="AJ113" i="20" a="1"/>
  <c r="AJ113" i="20" s="1"/>
  <c r="AK113" i="20" a="1"/>
  <c r="AK113" i="20" s="1"/>
  <c r="BH113" i="20" a="1"/>
  <c r="BH113" i="20" s="1"/>
  <c r="BI113" i="20"/>
  <c r="BJ113" i="20"/>
  <c r="BK113" i="20"/>
  <c r="BL113" i="20"/>
  <c r="BM113" i="20"/>
  <c r="BQ113" i="20"/>
  <c r="BR113" i="20"/>
  <c r="BT113" i="20"/>
  <c r="BU113" i="20"/>
  <c r="BW113" i="20"/>
  <c r="BX113" i="20" s="1"/>
  <c r="AB114" i="20"/>
  <c r="AH114" i="20" a="1"/>
  <c r="AH114" i="20" s="1"/>
  <c r="AI114" i="20" a="1"/>
  <c r="AI114" i="20" s="1"/>
  <c r="AJ114" i="20" a="1"/>
  <c r="AJ114" i="20" s="1"/>
  <c r="AK114" i="20" a="1"/>
  <c r="AK114" i="20" s="1"/>
  <c r="BH114" i="20" a="1"/>
  <c r="BH114" i="20" s="1"/>
  <c r="BI114" i="20"/>
  <c r="BJ114" i="20"/>
  <c r="BK114" i="20"/>
  <c r="BL114" i="20"/>
  <c r="BM114" i="20"/>
  <c r="BQ114" i="20"/>
  <c r="BR114" i="20"/>
  <c r="BT114" i="20"/>
  <c r="BU114" i="20"/>
  <c r="BW114" i="20"/>
  <c r="BX114" i="20" s="1"/>
  <c r="AB115" i="20"/>
  <c r="AH115" i="20" a="1"/>
  <c r="AH115" i="20" s="1"/>
  <c r="AI115" i="20" a="1"/>
  <c r="AI115" i="20" s="1"/>
  <c r="AJ115" i="20" a="1"/>
  <c r="AJ115" i="20" s="1"/>
  <c r="AK115" i="20" a="1"/>
  <c r="AK115" i="20" s="1"/>
  <c r="BH115" i="20" a="1"/>
  <c r="BH115" i="20" s="1"/>
  <c r="BI115" i="20"/>
  <c r="BJ115" i="20"/>
  <c r="BK115" i="20"/>
  <c r="BL115" i="20"/>
  <c r="BM115" i="20"/>
  <c r="BQ115" i="20"/>
  <c r="BR115" i="20"/>
  <c r="BT115" i="20"/>
  <c r="BU115" i="20"/>
  <c r="BW115" i="20"/>
  <c r="BX115" i="20" s="1"/>
  <c r="AB116" i="20"/>
  <c r="AH116" i="20" a="1"/>
  <c r="AH116" i="20" s="1"/>
  <c r="AI116" i="20" a="1"/>
  <c r="AI116" i="20" s="1"/>
  <c r="AJ116" i="20" a="1"/>
  <c r="AJ116" i="20" s="1"/>
  <c r="AK116" i="20" a="1"/>
  <c r="AK116" i="20" s="1"/>
  <c r="BH116" i="20" a="1"/>
  <c r="BH116" i="20" s="1"/>
  <c r="BI116" i="20"/>
  <c r="BJ116" i="20"/>
  <c r="BK116" i="20"/>
  <c r="BL116" i="20"/>
  <c r="BM116" i="20"/>
  <c r="BQ116" i="20"/>
  <c r="BR116" i="20"/>
  <c r="BT116" i="20"/>
  <c r="BU116" i="20"/>
  <c r="BW116" i="20"/>
  <c r="BX116" i="20" s="1"/>
  <c r="AB117" i="20"/>
  <c r="AH117" i="20" a="1"/>
  <c r="AH117" i="20" s="1"/>
  <c r="AI117" i="20" a="1"/>
  <c r="AI117" i="20" s="1"/>
  <c r="AJ117" i="20" a="1"/>
  <c r="AJ117" i="20" s="1"/>
  <c r="AK117" i="20" a="1"/>
  <c r="AK117" i="20" s="1"/>
  <c r="BH117" i="20" a="1"/>
  <c r="BH117" i="20" s="1"/>
  <c r="BI117" i="20"/>
  <c r="BJ117" i="20"/>
  <c r="BK117" i="20"/>
  <c r="BL117" i="20"/>
  <c r="BM117" i="20"/>
  <c r="BQ117" i="20"/>
  <c r="BR117" i="20"/>
  <c r="BT117" i="20"/>
  <c r="BU117" i="20"/>
  <c r="BW117" i="20"/>
  <c r="BX117" i="20" s="1"/>
  <c r="BN117" i="20" s="1"/>
  <c r="AB118" i="20"/>
  <c r="AH118" i="20" a="1"/>
  <c r="AH118" i="20" s="1"/>
  <c r="AI118" i="20" a="1"/>
  <c r="AI118" i="20" s="1"/>
  <c r="AJ118" i="20" a="1"/>
  <c r="AJ118" i="20" s="1"/>
  <c r="AK118" i="20" a="1"/>
  <c r="AK118" i="20" s="1"/>
  <c r="BH118" i="20" a="1"/>
  <c r="BH118" i="20" s="1"/>
  <c r="BI118" i="20"/>
  <c r="BJ118" i="20"/>
  <c r="BK118" i="20"/>
  <c r="BL118" i="20"/>
  <c r="BM118" i="20"/>
  <c r="BQ118" i="20"/>
  <c r="BR118" i="20"/>
  <c r="BT118" i="20"/>
  <c r="BU118" i="20"/>
  <c r="BW118" i="20"/>
  <c r="BX118" i="20" s="1"/>
  <c r="AB119" i="20"/>
  <c r="AH119" i="20" a="1"/>
  <c r="AH119" i="20" s="1"/>
  <c r="AI119" i="20" a="1"/>
  <c r="AI119" i="20" s="1"/>
  <c r="AJ119" i="20" a="1"/>
  <c r="AJ119" i="20" s="1"/>
  <c r="AK119" i="20" a="1"/>
  <c r="AK119" i="20" s="1"/>
  <c r="BH119" i="20" a="1"/>
  <c r="BH119" i="20" s="1"/>
  <c r="BI119" i="20"/>
  <c r="BJ119" i="20"/>
  <c r="BK119" i="20"/>
  <c r="BL119" i="20"/>
  <c r="BM119" i="20"/>
  <c r="BQ119" i="20"/>
  <c r="BR119" i="20"/>
  <c r="BT119" i="20"/>
  <c r="BU119" i="20"/>
  <c r="BW119" i="20"/>
  <c r="BX119" i="20" s="1"/>
  <c r="AB120" i="20"/>
  <c r="AH120" i="20" a="1"/>
  <c r="AH120" i="20" s="1"/>
  <c r="AI120" i="20" a="1"/>
  <c r="AI120" i="20" s="1"/>
  <c r="AJ120" i="20" a="1"/>
  <c r="AJ120" i="20" s="1"/>
  <c r="AK120" i="20" a="1"/>
  <c r="AK120" i="20" s="1"/>
  <c r="BH120" i="20" a="1"/>
  <c r="BH120" i="20" s="1"/>
  <c r="BI120" i="20"/>
  <c r="BJ120" i="20"/>
  <c r="BK120" i="20"/>
  <c r="BL120" i="20"/>
  <c r="BM120" i="20"/>
  <c r="BQ120" i="20"/>
  <c r="BR120" i="20"/>
  <c r="BT120" i="20"/>
  <c r="BU120" i="20"/>
  <c r="BW120" i="20"/>
  <c r="BX120" i="20" s="1"/>
  <c r="AB121" i="20"/>
  <c r="AH121" i="20" a="1"/>
  <c r="AH121" i="20" s="1"/>
  <c r="AI121" i="20" a="1"/>
  <c r="AI121" i="20" s="1"/>
  <c r="AJ121" i="20" a="1"/>
  <c r="AJ121" i="20" s="1"/>
  <c r="AK121" i="20" a="1"/>
  <c r="AK121" i="20" s="1"/>
  <c r="BH121" i="20" a="1"/>
  <c r="BH121" i="20" s="1"/>
  <c r="BI121" i="20"/>
  <c r="BJ121" i="20"/>
  <c r="BK121" i="20"/>
  <c r="BL121" i="20"/>
  <c r="BM121" i="20"/>
  <c r="BQ121" i="20"/>
  <c r="BR121" i="20"/>
  <c r="BT121" i="20"/>
  <c r="BU121" i="20"/>
  <c r="BW121" i="20"/>
  <c r="BX121" i="20" s="1"/>
  <c r="BN121" i="20" s="1"/>
  <c r="AB122" i="20"/>
  <c r="AH122" i="20" a="1"/>
  <c r="AH122" i="20" s="1"/>
  <c r="AI122" i="20" a="1"/>
  <c r="AI122" i="20" s="1"/>
  <c r="AJ122" i="20" a="1"/>
  <c r="AJ122" i="20" s="1"/>
  <c r="AK122" i="20" a="1"/>
  <c r="AK122" i="20" s="1"/>
  <c r="BH122" i="20" a="1"/>
  <c r="BH122" i="20" s="1"/>
  <c r="BI122" i="20"/>
  <c r="BJ122" i="20"/>
  <c r="BK122" i="20"/>
  <c r="BL122" i="20"/>
  <c r="BM122" i="20"/>
  <c r="BQ122" i="20"/>
  <c r="BR122" i="20"/>
  <c r="BT122" i="20"/>
  <c r="BU122" i="20"/>
  <c r="BW122" i="20"/>
  <c r="BX122" i="20" s="1"/>
  <c r="BN122" i="20" s="1"/>
  <c r="AB123" i="20"/>
  <c r="AH123" i="20" a="1"/>
  <c r="AH123" i="20" s="1"/>
  <c r="AI123" i="20" a="1"/>
  <c r="AI123" i="20" s="1"/>
  <c r="AJ123" i="20" a="1"/>
  <c r="AJ123" i="20" s="1"/>
  <c r="AK123" i="20" a="1"/>
  <c r="AK123" i="20" s="1"/>
  <c r="BH123" i="20" a="1"/>
  <c r="BH123" i="20" s="1"/>
  <c r="BI123" i="20"/>
  <c r="BJ123" i="20"/>
  <c r="BK123" i="20"/>
  <c r="BL123" i="20"/>
  <c r="BM123" i="20"/>
  <c r="BQ123" i="20"/>
  <c r="BR123" i="20"/>
  <c r="BT123" i="20"/>
  <c r="BU123" i="20"/>
  <c r="BW123" i="20"/>
  <c r="BX123" i="20" s="1"/>
  <c r="AB124" i="20"/>
  <c r="AH124" i="20" a="1"/>
  <c r="AH124" i="20" s="1"/>
  <c r="AI124" i="20" a="1"/>
  <c r="AI124" i="20" s="1"/>
  <c r="AJ124" i="20" a="1"/>
  <c r="AJ124" i="20" s="1"/>
  <c r="AK124" i="20" a="1"/>
  <c r="AK124" i="20" s="1"/>
  <c r="BH124" i="20" a="1"/>
  <c r="BH124" i="20" s="1"/>
  <c r="BI124" i="20"/>
  <c r="BJ124" i="20"/>
  <c r="BK124" i="20"/>
  <c r="BL124" i="20"/>
  <c r="BM124" i="20"/>
  <c r="BQ124" i="20"/>
  <c r="BR124" i="20"/>
  <c r="BT124" i="20"/>
  <c r="BU124" i="20"/>
  <c r="BW124" i="20"/>
  <c r="BX124" i="20" s="1"/>
  <c r="AB125" i="20"/>
  <c r="AH125" i="20" a="1"/>
  <c r="AH125" i="20" s="1"/>
  <c r="AI125" i="20" a="1"/>
  <c r="AI125" i="20" s="1"/>
  <c r="AJ125" i="20" a="1"/>
  <c r="AJ125" i="20" s="1"/>
  <c r="AK125" i="20" a="1"/>
  <c r="AK125" i="20" s="1"/>
  <c r="BH125" i="20" a="1"/>
  <c r="BH125" i="20" s="1"/>
  <c r="BI125" i="20"/>
  <c r="BJ125" i="20"/>
  <c r="BK125" i="20"/>
  <c r="BL125" i="20"/>
  <c r="BM125" i="20"/>
  <c r="BQ125" i="20"/>
  <c r="BR125" i="20"/>
  <c r="BT125" i="20"/>
  <c r="BU125" i="20"/>
  <c r="BW125" i="20"/>
  <c r="BX125" i="20" s="1"/>
  <c r="BN125" i="20" s="1"/>
  <c r="BO125" i="20" s="1"/>
  <c r="A125" i="20" s="1"/>
  <c r="AB126" i="20"/>
  <c r="AH126" i="20" a="1"/>
  <c r="AH126" i="20" s="1"/>
  <c r="AI126" i="20" a="1"/>
  <c r="AI126" i="20" s="1"/>
  <c r="AJ126" i="20" a="1"/>
  <c r="AJ126" i="20" s="1"/>
  <c r="AK126" i="20" a="1"/>
  <c r="AK126" i="20" s="1"/>
  <c r="BH126" i="20" a="1"/>
  <c r="BH126" i="20" s="1"/>
  <c r="BI126" i="20"/>
  <c r="BJ126" i="20"/>
  <c r="BK126" i="20"/>
  <c r="BL126" i="20"/>
  <c r="BM126" i="20"/>
  <c r="BQ126" i="20"/>
  <c r="BR126" i="20"/>
  <c r="BT126" i="20"/>
  <c r="BU126" i="20"/>
  <c r="BW126" i="20"/>
  <c r="BX126" i="20" s="1"/>
  <c r="AH127" i="20" a="1"/>
  <c r="AH127" i="20" s="1"/>
  <c r="AI127" i="20" a="1"/>
  <c r="AI127" i="20" s="1"/>
  <c r="AJ127" i="20" a="1"/>
  <c r="AJ127" i="20" s="1"/>
  <c r="AK127" i="20" a="1"/>
  <c r="AK127" i="20" s="1"/>
  <c r="BH127" i="20" a="1"/>
  <c r="BH127" i="20" s="1"/>
  <c r="BI127" i="20"/>
  <c r="BJ127" i="20"/>
  <c r="BK127" i="20"/>
  <c r="BL127" i="20"/>
  <c r="BM127" i="20"/>
  <c r="BQ127" i="20"/>
  <c r="BR127" i="20"/>
  <c r="BT127" i="20"/>
  <c r="BU127" i="20"/>
  <c r="BW127" i="20"/>
  <c r="BX127" i="20" s="1"/>
  <c r="BN127" i="20" s="1"/>
  <c r="AB128" i="20"/>
  <c r="AH128" i="20" a="1"/>
  <c r="AH128" i="20" s="1"/>
  <c r="AI128" i="20" a="1"/>
  <c r="AI128" i="20" s="1"/>
  <c r="AJ128" i="20" a="1"/>
  <c r="AJ128" i="20" s="1"/>
  <c r="AK128" i="20" a="1"/>
  <c r="AK128" i="20" s="1"/>
  <c r="BH128" i="20" a="1"/>
  <c r="BH128" i="20" s="1"/>
  <c r="BI128" i="20"/>
  <c r="BJ128" i="20"/>
  <c r="BK128" i="20"/>
  <c r="BL128" i="20"/>
  <c r="BM128" i="20"/>
  <c r="BQ128" i="20"/>
  <c r="BR128" i="20"/>
  <c r="BT128" i="20"/>
  <c r="BU128" i="20"/>
  <c r="BW128" i="20"/>
  <c r="BX128" i="20" s="1"/>
  <c r="BN128" i="20" s="1"/>
  <c r="AB129" i="20"/>
  <c r="AH129" i="20" a="1"/>
  <c r="AH129" i="20" s="1"/>
  <c r="AI129" i="20" a="1"/>
  <c r="AI129" i="20" s="1"/>
  <c r="AJ129" i="20" a="1"/>
  <c r="AJ129" i="20" s="1"/>
  <c r="AK129" i="20" a="1"/>
  <c r="AK129" i="20" s="1"/>
  <c r="BH129" i="20" a="1"/>
  <c r="BH129" i="20" s="1"/>
  <c r="BI129" i="20"/>
  <c r="BJ129" i="20"/>
  <c r="BK129" i="20"/>
  <c r="BL129" i="20"/>
  <c r="BM129" i="20"/>
  <c r="BQ129" i="20"/>
  <c r="BR129" i="20"/>
  <c r="BT129" i="20"/>
  <c r="BU129" i="20"/>
  <c r="BW129" i="20"/>
  <c r="BX129" i="20" s="1"/>
  <c r="BN129" i="20" s="1"/>
  <c r="BO129" i="20" s="1"/>
  <c r="A129" i="20" s="1"/>
  <c r="AB130" i="20"/>
  <c r="AH130" i="20" a="1"/>
  <c r="AH130" i="20" s="1"/>
  <c r="AI130" i="20" a="1"/>
  <c r="AI130" i="20" s="1"/>
  <c r="AJ130" i="20" a="1"/>
  <c r="AJ130" i="20" s="1"/>
  <c r="AK130" i="20" a="1"/>
  <c r="AK130" i="20" s="1"/>
  <c r="BH130" i="20" a="1"/>
  <c r="BH130" i="20" s="1"/>
  <c r="BI130" i="20"/>
  <c r="BJ130" i="20"/>
  <c r="BK130" i="20"/>
  <c r="BL130" i="20"/>
  <c r="BM130" i="20"/>
  <c r="BQ130" i="20"/>
  <c r="BR130" i="20"/>
  <c r="BT130" i="20"/>
  <c r="BU130" i="20"/>
  <c r="BW130" i="20"/>
  <c r="BX130" i="20" s="1"/>
  <c r="BN130" i="20" s="1"/>
  <c r="AB131" i="20"/>
  <c r="AH131" i="20" a="1"/>
  <c r="AH131" i="20" s="1"/>
  <c r="AI131" i="20" a="1"/>
  <c r="AI131" i="20" s="1"/>
  <c r="AJ131" i="20" a="1"/>
  <c r="AJ131" i="20" s="1"/>
  <c r="AK131" i="20" a="1"/>
  <c r="AK131" i="20" s="1"/>
  <c r="BH131" i="20" a="1"/>
  <c r="BH131" i="20" s="1"/>
  <c r="BI131" i="20"/>
  <c r="BJ131" i="20"/>
  <c r="BK131" i="20"/>
  <c r="BL131" i="20"/>
  <c r="BM131" i="20"/>
  <c r="BQ131" i="20"/>
  <c r="BR131" i="20"/>
  <c r="BT131" i="20"/>
  <c r="BU131" i="20"/>
  <c r="BW131" i="20"/>
  <c r="BX131" i="20" s="1"/>
  <c r="AB132" i="20"/>
  <c r="AH132" i="20" a="1"/>
  <c r="AH132" i="20" s="1"/>
  <c r="AI132" i="20" a="1"/>
  <c r="AI132" i="20" s="1"/>
  <c r="AJ132" i="20" a="1"/>
  <c r="AJ132" i="20" s="1"/>
  <c r="AK132" i="20" a="1"/>
  <c r="AK132" i="20" s="1"/>
  <c r="BH132" i="20" a="1"/>
  <c r="BH132" i="20" s="1"/>
  <c r="BI132" i="20"/>
  <c r="BJ132" i="20"/>
  <c r="BK132" i="20"/>
  <c r="BL132" i="20"/>
  <c r="BM132" i="20"/>
  <c r="BQ132" i="20"/>
  <c r="BR132" i="20"/>
  <c r="BT132" i="20"/>
  <c r="BU132" i="20"/>
  <c r="BW132" i="20"/>
  <c r="BX132" i="20" s="1"/>
  <c r="AB133" i="20"/>
  <c r="AH133" i="20" a="1"/>
  <c r="AH133" i="20" s="1"/>
  <c r="AI133" i="20" a="1"/>
  <c r="AI133" i="20" s="1"/>
  <c r="AJ133" i="20" a="1"/>
  <c r="AJ133" i="20" s="1"/>
  <c r="AK133" i="20" a="1"/>
  <c r="AK133" i="20" s="1"/>
  <c r="BH133" i="20" a="1"/>
  <c r="BH133" i="20" s="1"/>
  <c r="BI133" i="20"/>
  <c r="BJ133" i="20"/>
  <c r="BK133" i="20"/>
  <c r="BL133" i="20"/>
  <c r="BM133" i="20"/>
  <c r="BQ133" i="20"/>
  <c r="BR133" i="20"/>
  <c r="BT133" i="20"/>
  <c r="BU133" i="20"/>
  <c r="BW133" i="20"/>
  <c r="BX133" i="20" s="1"/>
  <c r="BN133" i="20" s="1"/>
  <c r="BO133" i="20" s="1"/>
  <c r="A133" i="20" s="1"/>
  <c r="AB134" i="20"/>
  <c r="AH134" i="20" a="1"/>
  <c r="AH134" i="20" s="1"/>
  <c r="AI134" i="20" a="1"/>
  <c r="AI134" i="20" s="1"/>
  <c r="AJ134" i="20" a="1"/>
  <c r="AJ134" i="20" s="1"/>
  <c r="AK134" i="20" a="1"/>
  <c r="AK134" i="20" s="1"/>
  <c r="BH134" i="20" a="1"/>
  <c r="BH134" i="20" s="1"/>
  <c r="BI134" i="20"/>
  <c r="BJ134" i="20"/>
  <c r="BK134" i="20"/>
  <c r="BL134" i="20"/>
  <c r="BM134" i="20"/>
  <c r="BQ134" i="20"/>
  <c r="BR134" i="20"/>
  <c r="BT134" i="20"/>
  <c r="BU134" i="20"/>
  <c r="BW134" i="20"/>
  <c r="BX134" i="20" s="1"/>
  <c r="AH135" i="20" a="1"/>
  <c r="AH135" i="20" s="1"/>
  <c r="AI135" i="20" a="1"/>
  <c r="AI135" i="20" s="1"/>
  <c r="AJ135" i="20" a="1"/>
  <c r="AJ135" i="20" s="1"/>
  <c r="AK135" i="20" a="1"/>
  <c r="AK135" i="20" s="1"/>
  <c r="BH135" i="20" a="1"/>
  <c r="BH135" i="20" s="1"/>
  <c r="BI135" i="20"/>
  <c r="BJ135" i="20"/>
  <c r="BK135" i="20"/>
  <c r="BL135" i="20"/>
  <c r="BM135" i="20"/>
  <c r="BQ135" i="20"/>
  <c r="BR135" i="20"/>
  <c r="BT135" i="20"/>
  <c r="BU135" i="20"/>
  <c r="BW135" i="20"/>
  <c r="BX135" i="20" s="1"/>
  <c r="AB136" i="20"/>
  <c r="AH136" i="20" a="1"/>
  <c r="AH136" i="20" s="1"/>
  <c r="AI136" i="20" a="1"/>
  <c r="AI136" i="20" s="1"/>
  <c r="AJ136" i="20" a="1"/>
  <c r="AJ136" i="20" s="1"/>
  <c r="AK136" i="20" a="1"/>
  <c r="AK136" i="20" s="1"/>
  <c r="BH136" i="20" a="1"/>
  <c r="BH136" i="20" s="1"/>
  <c r="BI136" i="20"/>
  <c r="BJ136" i="20"/>
  <c r="BK136" i="20"/>
  <c r="BL136" i="20"/>
  <c r="BM136" i="20"/>
  <c r="BQ136" i="20"/>
  <c r="BR136" i="20"/>
  <c r="BT136" i="20"/>
  <c r="BU136" i="20"/>
  <c r="BW136" i="20"/>
  <c r="BX136" i="20" s="1"/>
  <c r="AB137" i="20"/>
  <c r="AH137" i="20" a="1"/>
  <c r="AH137" i="20" s="1"/>
  <c r="AI137" i="20" a="1"/>
  <c r="AI137" i="20" s="1"/>
  <c r="AJ137" i="20" a="1"/>
  <c r="AJ137" i="20" s="1"/>
  <c r="AK137" i="20" a="1"/>
  <c r="AK137" i="20" s="1"/>
  <c r="BH137" i="20" a="1"/>
  <c r="BH137" i="20" s="1"/>
  <c r="BI137" i="20"/>
  <c r="BJ137" i="20"/>
  <c r="BK137" i="20"/>
  <c r="BL137" i="20"/>
  <c r="BM137" i="20"/>
  <c r="BQ137" i="20"/>
  <c r="BR137" i="20"/>
  <c r="BT137" i="20"/>
  <c r="BU137" i="20"/>
  <c r="BW137" i="20"/>
  <c r="BX137" i="20" s="1"/>
  <c r="BN137" i="20" s="1"/>
  <c r="AB138" i="20"/>
  <c r="AH138" i="20" a="1"/>
  <c r="AH138" i="20" s="1"/>
  <c r="AI138" i="20" a="1"/>
  <c r="AI138" i="20" s="1"/>
  <c r="AJ138" i="20" a="1"/>
  <c r="AJ138" i="20" s="1"/>
  <c r="AK138" i="20" a="1"/>
  <c r="AK138" i="20" s="1"/>
  <c r="BH138" i="20" a="1"/>
  <c r="BH138" i="20" s="1"/>
  <c r="BI138" i="20"/>
  <c r="BJ138" i="20"/>
  <c r="BK138" i="20"/>
  <c r="BL138" i="20"/>
  <c r="BM138" i="20"/>
  <c r="BQ138" i="20"/>
  <c r="BR138" i="20"/>
  <c r="BT138" i="20"/>
  <c r="BU138" i="20"/>
  <c r="BW138" i="20"/>
  <c r="BX138" i="20" s="1"/>
  <c r="BN138" i="20" s="1"/>
  <c r="AB139" i="20"/>
  <c r="AH139" i="20" a="1"/>
  <c r="AH139" i="20" s="1"/>
  <c r="AI139" i="20" a="1"/>
  <c r="AI139" i="20" s="1"/>
  <c r="AJ139" i="20" a="1"/>
  <c r="AJ139" i="20" s="1"/>
  <c r="AK139" i="20" a="1"/>
  <c r="AK139" i="20" s="1"/>
  <c r="BH139" i="20" a="1"/>
  <c r="BH139" i="20" s="1"/>
  <c r="BI139" i="20"/>
  <c r="BJ139" i="20"/>
  <c r="BK139" i="20"/>
  <c r="BL139" i="20"/>
  <c r="BM139" i="20"/>
  <c r="BQ139" i="20"/>
  <c r="BR139" i="20"/>
  <c r="BT139" i="20"/>
  <c r="BU139" i="20"/>
  <c r="BW139" i="20"/>
  <c r="BX139" i="20" s="1"/>
  <c r="AB140" i="20"/>
  <c r="AH140" i="20" a="1"/>
  <c r="AH140" i="20" s="1"/>
  <c r="AI140" i="20" a="1"/>
  <c r="AI140" i="20" s="1"/>
  <c r="AJ140" i="20" a="1"/>
  <c r="AJ140" i="20" s="1"/>
  <c r="AK140" i="20" a="1"/>
  <c r="AK140" i="20" s="1"/>
  <c r="BH140" i="20" a="1"/>
  <c r="BH140" i="20" s="1"/>
  <c r="BI140" i="20"/>
  <c r="BJ140" i="20"/>
  <c r="BK140" i="20"/>
  <c r="BL140" i="20"/>
  <c r="BM140" i="20"/>
  <c r="BQ140" i="20"/>
  <c r="BR140" i="20"/>
  <c r="BT140" i="20"/>
  <c r="BU140" i="20"/>
  <c r="BW140" i="20"/>
  <c r="BX140" i="20" s="1"/>
  <c r="BN140" i="20" s="1"/>
  <c r="AB141" i="20"/>
  <c r="AH141" i="20" a="1"/>
  <c r="AH141" i="20" s="1"/>
  <c r="AI141" i="20" a="1"/>
  <c r="AI141" i="20" s="1"/>
  <c r="AJ141" i="20" a="1"/>
  <c r="AJ141" i="20" s="1"/>
  <c r="AK141" i="20" a="1"/>
  <c r="AK141" i="20" s="1"/>
  <c r="BH141" i="20" a="1"/>
  <c r="BH141" i="20" s="1"/>
  <c r="BI141" i="20"/>
  <c r="BJ141" i="20"/>
  <c r="BK141" i="20"/>
  <c r="BL141" i="20"/>
  <c r="BM141" i="20"/>
  <c r="BQ141" i="20"/>
  <c r="BR141" i="20"/>
  <c r="BT141" i="20"/>
  <c r="BU141" i="20"/>
  <c r="BW141" i="20"/>
  <c r="BX141" i="20" s="1"/>
  <c r="BN141" i="20" s="1"/>
  <c r="AB142" i="20"/>
  <c r="AH142" i="20" a="1"/>
  <c r="AH142" i="20" s="1"/>
  <c r="AI142" i="20" a="1"/>
  <c r="AI142" i="20" s="1"/>
  <c r="AJ142" i="20" a="1"/>
  <c r="AJ142" i="20" s="1"/>
  <c r="AK142" i="20" a="1"/>
  <c r="AK142" i="20" s="1"/>
  <c r="BH142" i="20" a="1"/>
  <c r="BH142" i="20" s="1"/>
  <c r="BI142" i="20"/>
  <c r="BJ142" i="20"/>
  <c r="BK142" i="20"/>
  <c r="BL142" i="20"/>
  <c r="BM142" i="20"/>
  <c r="BQ142" i="20"/>
  <c r="BR142" i="20"/>
  <c r="BT142" i="20"/>
  <c r="BU142" i="20"/>
  <c r="BW142" i="20"/>
  <c r="BX142" i="20" s="1"/>
  <c r="AH143" i="20" a="1"/>
  <c r="AH143" i="20" s="1"/>
  <c r="AI143" i="20" a="1"/>
  <c r="AI143" i="20" s="1"/>
  <c r="AJ143" i="20" a="1"/>
  <c r="AJ143" i="20" s="1"/>
  <c r="AK143" i="20" a="1"/>
  <c r="AK143" i="20" s="1"/>
  <c r="BH143" i="20" a="1"/>
  <c r="BH143" i="20" s="1"/>
  <c r="BI143" i="20"/>
  <c r="BJ143" i="20"/>
  <c r="BK143" i="20"/>
  <c r="BL143" i="20"/>
  <c r="BM143" i="20"/>
  <c r="BQ143" i="20"/>
  <c r="BR143" i="20"/>
  <c r="BT143" i="20"/>
  <c r="BU143" i="20"/>
  <c r="BW143" i="20"/>
  <c r="BX143" i="20" s="1"/>
  <c r="AB144" i="20"/>
  <c r="AH144" i="20" a="1"/>
  <c r="AH144" i="20" s="1"/>
  <c r="AI144" i="20" a="1"/>
  <c r="AI144" i="20" s="1"/>
  <c r="AJ144" i="20" a="1"/>
  <c r="AJ144" i="20" s="1"/>
  <c r="AK144" i="20" a="1"/>
  <c r="AK144" i="20" s="1"/>
  <c r="BH144" i="20" a="1"/>
  <c r="BH144" i="20" s="1"/>
  <c r="BI144" i="20"/>
  <c r="BJ144" i="20"/>
  <c r="BK144" i="20"/>
  <c r="BL144" i="20"/>
  <c r="BM144" i="20"/>
  <c r="BQ144" i="20"/>
  <c r="BR144" i="20"/>
  <c r="BT144" i="20"/>
  <c r="BU144" i="20"/>
  <c r="BW144" i="20"/>
  <c r="BX144" i="20" s="1"/>
  <c r="BN144" i="20" s="1"/>
  <c r="BO144" i="20" s="1"/>
  <c r="A144" i="20" s="1"/>
  <c r="AB145" i="20"/>
  <c r="AH145" i="20" a="1"/>
  <c r="AH145" i="20" s="1"/>
  <c r="AI145" i="20" a="1"/>
  <c r="AI145" i="20" s="1"/>
  <c r="AJ145" i="20" a="1"/>
  <c r="AJ145" i="20" s="1"/>
  <c r="AK145" i="20" a="1"/>
  <c r="AK145" i="20" s="1"/>
  <c r="BH145" i="20" a="1"/>
  <c r="BH145" i="20" s="1"/>
  <c r="BI145" i="20"/>
  <c r="BJ145" i="20"/>
  <c r="BK145" i="20"/>
  <c r="BL145" i="20"/>
  <c r="BM145" i="20"/>
  <c r="BQ145" i="20"/>
  <c r="BR145" i="20"/>
  <c r="BT145" i="20"/>
  <c r="BU145" i="20"/>
  <c r="BW145" i="20"/>
  <c r="BX145" i="20" s="1"/>
  <c r="BN145" i="20" s="1"/>
  <c r="AB146" i="20"/>
  <c r="AH146" i="20" a="1"/>
  <c r="AH146" i="20" s="1"/>
  <c r="AI146" i="20" a="1"/>
  <c r="AI146" i="20" s="1"/>
  <c r="AJ146" i="20" a="1"/>
  <c r="AJ146" i="20" s="1"/>
  <c r="AK146" i="20" a="1"/>
  <c r="AK146" i="20" s="1"/>
  <c r="BH146" i="20" a="1"/>
  <c r="BH146" i="20" s="1"/>
  <c r="BI146" i="20"/>
  <c r="BJ146" i="20"/>
  <c r="BK146" i="20"/>
  <c r="BL146" i="20"/>
  <c r="BM146" i="20"/>
  <c r="BQ146" i="20"/>
  <c r="BR146" i="20"/>
  <c r="BT146" i="20"/>
  <c r="BU146" i="20"/>
  <c r="BW146" i="20"/>
  <c r="BX146" i="20" s="1"/>
  <c r="BN146" i="20" s="1"/>
  <c r="AB147" i="20"/>
  <c r="AH147" i="20" a="1"/>
  <c r="AH147" i="20" s="1"/>
  <c r="AI147" i="20" a="1"/>
  <c r="AI147" i="20" s="1"/>
  <c r="AJ147" i="20" a="1"/>
  <c r="AJ147" i="20" s="1"/>
  <c r="AK147" i="20" a="1"/>
  <c r="AK147" i="20" s="1"/>
  <c r="BH147" i="20" a="1"/>
  <c r="BH147" i="20" s="1"/>
  <c r="BI147" i="20"/>
  <c r="BJ147" i="20"/>
  <c r="BK147" i="20"/>
  <c r="BL147" i="20"/>
  <c r="BM147" i="20"/>
  <c r="BQ147" i="20"/>
  <c r="BR147" i="20"/>
  <c r="BT147" i="20"/>
  <c r="BU147" i="20"/>
  <c r="BW147" i="20"/>
  <c r="BX147" i="20"/>
  <c r="AB148" i="20"/>
  <c r="AH148" i="20" a="1"/>
  <c r="AH148" i="20" s="1"/>
  <c r="AI148" i="20" a="1"/>
  <c r="AI148" i="20" s="1"/>
  <c r="AJ148" i="20" a="1"/>
  <c r="AJ148" i="20" s="1"/>
  <c r="AK148" i="20" a="1"/>
  <c r="AK148" i="20" s="1"/>
  <c r="BH148" i="20" a="1"/>
  <c r="BH148" i="20" s="1"/>
  <c r="BI148" i="20"/>
  <c r="BJ148" i="20"/>
  <c r="BK148" i="20"/>
  <c r="BL148" i="20"/>
  <c r="BM148" i="20"/>
  <c r="BQ148" i="20"/>
  <c r="BR148" i="20"/>
  <c r="BT148" i="20"/>
  <c r="BU148" i="20"/>
  <c r="BW148" i="20"/>
  <c r="BX148" i="20" s="1"/>
  <c r="AB149" i="20"/>
  <c r="AH149" i="20" a="1"/>
  <c r="AH149" i="20" s="1"/>
  <c r="AI149" i="20" a="1"/>
  <c r="AI149" i="20" s="1"/>
  <c r="AJ149" i="20" a="1"/>
  <c r="AJ149" i="20" s="1"/>
  <c r="AK149" i="20" a="1"/>
  <c r="AK149" i="20" s="1"/>
  <c r="BH149" i="20" a="1"/>
  <c r="BH149" i="20" s="1"/>
  <c r="BI149" i="20"/>
  <c r="BJ149" i="20"/>
  <c r="BK149" i="20"/>
  <c r="BL149" i="20"/>
  <c r="BM149" i="20"/>
  <c r="BQ149" i="20"/>
  <c r="BR149" i="20"/>
  <c r="BT149" i="20"/>
  <c r="BU149" i="20"/>
  <c r="BW149" i="20"/>
  <c r="BX149" i="20" s="1"/>
  <c r="BN149" i="20" s="1"/>
  <c r="AB150" i="20"/>
  <c r="AH150" i="20" a="1"/>
  <c r="AH150" i="20" s="1"/>
  <c r="AI150" i="20" a="1"/>
  <c r="AI150" i="20" s="1"/>
  <c r="AJ150" i="20" a="1"/>
  <c r="AJ150" i="20" s="1"/>
  <c r="AK150" i="20" a="1"/>
  <c r="AK150" i="20" s="1"/>
  <c r="BH150" i="20" a="1"/>
  <c r="BH150" i="20" s="1"/>
  <c r="BI150" i="20"/>
  <c r="BJ150" i="20"/>
  <c r="BK150" i="20"/>
  <c r="BL150" i="20"/>
  <c r="BM150" i="20"/>
  <c r="BQ150" i="20"/>
  <c r="BR150" i="20"/>
  <c r="BT150" i="20"/>
  <c r="BU150" i="20"/>
  <c r="BW150" i="20"/>
  <c r="BX150" i="20" s="1"/>
  <c r="BN150" i="20" s="1"/>
  <c r="AH151" i="20" a="1"/>
  <c r="AH151" i="20" s="1"/>
  <c r="AI151" i="20" a="1"/>
  <c r="AI151" i="20" s="1"/>
  <c r="AJ151" i="20" a="1"/>
  <c r="AJ151" i="20" s="1"/>
  <c r="AK151" i="20" a="1"/>
  <c r="AK151" i="20"/>
  <c r="BH151" i="20" a="1"/>
  <c r="BH151" i="20" s="1"/>
  <c r="BI151" i="20"/>
  <c r="BJ151" i="20"/>
  <c r="BK151" i="20"/>
  <c r="BL151" i="20"/>
  <c r="BM151" i="20"/>
  <c r="BQ151" i="20"/>
  <c r="BR151" i="20"/>
  <c r="BT151" i="20"/>
  <c r="BU151" i="20"/>
  <c r="BW151" i="20"/>
  <c r="BX151" i="20" s="1"/>
  <c r="AB152" i="20"/>
  <c r="AH152" i="20" a="1"/>
  <c r="AH152" i="20" s="1"/>
  <c r="AI152" i="20" a="1"/>
  <c r="AI152" i="20" s="1"/>
  <c r="AJ152" i="20" a="1"/>
  <c r="AJ152" i="20" s="1"/>
  <c r="AK152" i="20" a="1"/>
  <c r="AK152" i="20" s="1"/>
  <c r="BH152" i="20" a="1"/>
  <c r="BH152" i="20" s="1"/>
  <c r="BI152" i="20"/>
  <c r="BJ152" i="20"/>
  <c r="BK152" i="20"/>
  <c r="BL152" i="20"/>
  <c r="BM152" i="20"/>
  <c r="BQ152" i="20"/>
  <c r="BR152" i="20"/>
  <c r="BT152" i="20"/>
  <c r="BU152" i="20"/>
  <c r="BW152" i="20"/>
  <c r="BX152" i="20" s="1"/>
  <c r="BN152" i="20" s="1"/>
  <c r="AB153" i="20"/>
  <c r="AH153" i="20" a="1"/>
  <c r="AH153" i="20" s="1"/>
  <c r="AI153" i="20" a="1"/>
  <c r="AI153" i="20" s="1"/>
  <c r="AJ153" i="20" a="1"/>
  <c r="AJ153" i="20" s="1"/>
  <c r="AK153" i="20" a="1"/>
  <c r="AK153" i="20"/>
  <c r="BH153" i="20" a="1"/>
  <c r="BH153" i="20" s="1"/>
  <c r="BI153" i="20"/>
  <c r="BJ153" i="20"/>
  <c r="BK153" i="20"/>
  <c r="BL153" i="20"/>
  <c r="BM153" i="20"/>
  <c r="BQ153" i="20"/>
  <c r="BR153" i="20"/>
  <c r="BT153" i="20"/>
  <c r="BU153" i="20"/>
  <c r="BW153" i="20"/>
  <c r="BX153" i="20" s="1"/>
  <c r="BN153" i="20" s="1"/>
  <c r="AB154" i="20"/>
  <c r="AH154" i="20" a="1"/>
  <c r="AH154" i="20" s="1"/>
  <c r="AI154" i="20" a="1"/>
  <c r="AI154" i="20" s="1"/>
  <c r="AJ154" i="20" a="1"/>
  <c r="AJ154" i="20" s="1"/>
  <c r="AK154" i="20" a="1"/>
  <c r="AK154" i="20" s="1"/>
  <c r="BH154" i="20" a="1"/>
  <c r="BH154" i="20" s="1"/>
  <c r="BI154" i="20"/>
  <c r="BJ154" i="20"/>
  <c r="BK154" i="20"/>
  <c r="BL154" i="20"/>
  <c r="BM154" i="20"/>
  <c r="BQ154" i="20"/>
  <c r="BR154" i="20"/>
  <c r="BT154" i="20"/>
  <c r="BU154" i="20"/>
  <c r="BW154" i="20"/>
  <c r="BX154" i="20" s="1"/>
  <c r="BN154" i="20" s="1"/>
  <c r="AB155" i="20"/>
  <c r="AH155" i="20" a="1"/>
  <c r="AH155" i="20" s="1"/>
  <c r="AI155" i="20" a="1"/>
  <c r="AI155" i="20" s="1"/>
  <c r="AJ155" i="20" a="1"/>
  <c r="AJ155" i="20" s="1"/>
  <c r="AK155" i="20" a="1"/>
  <c r="AK155" i="20" s="1"/>
  <c r="BH155" i="20" a="1"/>
  <c r="BH155" i="20" s="1"/>
  <c r="BI155" i="20"/>
  <c r="BJ155" i="20"/>
  <c r="BK155" i="20"/>
  <c r="BL155" i="20"/>
  <c r="BM155" i="20"/>
  <c r="BQ155" i="20"/>
  <c r="BR155" i="20"/>
  <c r="BT155" i="20"/>
  <c r="BU155" i="20"/>
  <c r="BW155" i="20"/>
  <c r="BX155" i="20" s="1"/>
  <c r="AB156" i="20"/>
  <c r="AH156" i="20" a="1"/>
  <c r="AH156" i="20" s="1"/>
  <c r="AI156" i="20" a="1"/>
  <c r="AI156" i="20" s="1"/>
  <c r="AJ156" i="20" a="1"/>
  <c r="AJ156" i="20" s="1"/>
  <c r="AK156" i="20" a="1"/>
  <c r="AK156" i="20" s="1"/>
  <c r="BH156" i="20" a="1"/>
  <c r="BH156" i="20" s="1"/>
  <c r="BI156" i="20"/>
  <c r="BJ156" i="20"/>
  <c r="BK156" i="20"/>
  <c r="BL156" i="20"/>
  <c r="BM156" i="20"/>
  <c r="BQ156" i="20"/>
  <c r="BR156" i="20"/>
  <c r="BT156" i="20"/>
  <c r="BU156" i="20"/>
  <c r="BW156" i="20"/>
  <c r="BX156" i="20" s="1"/>
  <c r="AB157" i="20"/>
  <c r="AH157" i="20" a="1"/>
  <c r="AH157" i="20" s="1"/>
  <c r="AI157" i="20" a="1"/>
  <c r="AI157" i="20" s="1"/>
  <c r="AJ157" i="20" a="1"/>
  <c r="AJ157" i="20" s="1"/>
  <c r="AK157" i="20" a="1"/>
  <c r="AK157" i="20" s="1"/>
  <c r="BH157" i="20" a="1"/>
  <c r="BH157" i="20" s="1"/>
  <c r="BI157" i="20"/>
  <c r="BJ157" i="20"/>
  <c r="BK157" i="20"/>
  <c r="BL157" i="20"/>
  <c r="BM157" i="20"/>
  <c r="BQ157" i="20"/>
  <c r="BR157" i="20"/>
  <c r="BT157" i="20"/>
  <c r="BU157" i="20"/>
  <c r="BW157" i="20"/>
  <c r="BX157" i="20" s="1"/>
  <c r="BN157" i="20" s="1"/>
  <c r="AB158" i="20"/>
  <c r="AH158" i="20" a="1"/>
  <c r="AH158" i="20" s="1"/>
  <c r="AI158" i="20" a="1"/>
  <c r="AI158" i="20" s="1"/>
  <c r="AJ158" i="20" a="1"/>
  <c r="AJ158" i="20" s="1"/>
  <c r="AK158" i="20" a="1"/>
  <c r="AK158" i="20" s="1"/>
  <c r="BH158" i="20" a="1"/>
  <c r="BH158" i="20" s="1"/>
  <c r="BI158" i="20"/>
  <c r="BJ158" i="20"/>
  <c r="BK158" i="20"/>
  <c r="BL158" i="20"/>
  <c r="BM158" i="20"/>
  <c r="BQ158" i="20"/>
  <c r="BR158" i="20"/>
  <c r="BT158" i="20"/>
  <c r="BU158" i="20"/>
  <c r="BW158" i="20"/>
  <c r="BX158" i="20" s="1"/>
  <c r="AH159" i="20" a="1"/>
  <c r="AH159" i="20" s="1"/>
  <c r="AI159" i="20" a="1"/>
  <c r="AI159" i="20" s="1"/>
  <c r="AJ159" i="20" a="1"/>
  <c r="AJ159" i="20" s="1"/>
  <c r="AK159" i="20" a="1"/>
  <c r="AK159" i="20" s="1"/>
  <c r="BH159" i="20" a="1"/>
  <c r="BH159" i="20" s="1"/>
  <c r="BI159" i="20"/>
  <c r="BJ159" i="20"/>
  <c r="BK159" i="20"/>
  <c r="BL159" i="20"/>
  <c r="BM159" i="20"/>
  <c r="BQ159" i="20"/>
  <c r="BR159" i="20"/>
  <c r="BT159" i="20"/>
  <c r="BU159" i="20"/>
  <c r="BW159" i="20"/>
  <c r="BX159" i="20" s="1"/>
  <c r="AB160" i="20"/>
  <c r="AH160" i="20" a="1"/>
  <c r="AH160" i="20" s="1"/>
  <c r="AI160" i="20" a="1"/>
  <c r="AI160" i="20" s="1"/>
  <c r="AJ160" i="20" a="1"/>
  <c r="AJ160" i="20" s="1"/>
  <c r="AK160" i="20" a="1"/>
  <c r="AK160" i="20" s="1"/>
  <c r="BH160" i="20" a="1"/>
  <c r="BH160" i="20" s="1"/>
  <c r="BI160" i="20"/>
  <c r="BJ160" i="20"/>
  <c r="BK160" i="20"/>
  <c r="BL160" i="20"/>
  <c r="BM160" i="20"/>
  <c r="BQ160" i="20"/>
  <c r="BR160" i="20"/>
  <c r="BT160" i="20"/>
  <c r="BU160" i="20"/>
  <c r="BW160" i="20"/>
  <c r="BX160" i="20" s="1"/>
  <c r="BN160" i="20" s="1"/>
  <c r="AB161" i="20"/>
  <c r="AH161" i="20" a="1"/>
  <c r="AH161" i="20" s="1"/>
  <c r="AI161" i="20" a="1"/>
  <c r="AI161" i="20" s="1"/>
  <c r="AJ161" i="20" a="1"/>
  <c r="AJ161" i="20" s="1"/>
  <c r="AK161" i="20" a="1"/>
  <c r="AK161" i="20"/>
  <c r="BH161" i="20" a="1"/>
  <c r="BH161" i="20" s="1"/>
  <c r="BI161" i="20"/>
  <c r="BJ161" i="20"/>
  <c r="BK161" i="20"/>
  <c r="BL161" i="20"/>
  <c r="BM161" i="20"/>
  <c r="BQ161" i="20"/>
  <c r="BR161" i="20"/>
  <c r="BT161" i="20"/>
  <c r="BU161" i="20"/>
  <c r="BW161" i="20"/>
  <c r="BX161" i="20" s="1"/>
  <c r="BN161" i="20" s="1"/>
  <c r="AB162" i="20"/>
  <c r="AH162" i="20" a="1"/>
  <c r="AH162" i="20" s="1"/>
  <c r="AI162" i="20" a="1"/>
  <c r="AI162" i="20" s="1"/>
  <c r="AJ162" i="20" a="1"/>
  <c r="AJ162" i="20" s="1"/>
  <c r="AK162" i="20" a="1"/>
  <c r="AK162" i="20" s="1"/>
  <c r="BH162" i="20" a="1"/>
  <c r="BH162" i="20" s="1"/>
  <c r="BI162" i="20"/>
  <c r="BJ162" i="20"/>
  <c r="BK162" i="20"/>
  <c r="BL162" i="20"/>
  <c r="BM162" i="20"/>
  <c r="BQ162" i="20"/>
  <c r="BR162" i="20"/>
  <c r="BT162" i="20"/>
  <c r="BU162" i="20"/>
  <c r="BW162" i="20"/>
  <c r="BX162" i="20" s="1"/>
  <c r="BN162" i="20" s="1"/>
  <c r="BO162" i="20" s="1"/>
  <c r="A162" i="20" s="1"/>
  <c r="AB163" i="20"/>
  <c r="AH163" i="20" a="1"/>
  <c r="AH163" i="20" s="1"/>
  <c r="AI163" i="20" a="1"/>
  <c r="AI163" i="20" s="1"/>
  <c r="AJ163" i="20" a="1"/>
  <c r="AJ163" i="20" s="1"/>
  <c r="AK163" i="20" a="1"/>
  <c r="AK163" i="20" s="1"/>
  <c r="BH163" i="20" a="1"/>
  <c r="BH163" i="20" s="1"/>
  <c r="BI163" i="20"/>
  <c r="BJ163" i="20"/>
  <c r="BK163" i="20"/>
  <c r="BL163" i="20"/>
  <c r="BM163" i="20"/>
  <c r="BQ163" i="20"/>
  <c r="BR163" i="20"/>
  <c r="BT163" i="20"/>
  <c r="BU163" i="20"/>
  <c r="BW163" i="20"/>
  <c r="BX163" i="20" s="1"/>
  <c r="AB164" i="20"/>
  <c r="AH164" i="20" a="1"/>
  <c r="AH164" i="20" s="1"/>
  <c r="AI164" i="20" a="1"/>
  <c r="AI164" i="20" s="1"/>
  <c r="AJ164" i="20" a="1"/>
  <c r="AJ164" i="20" s="1"/>
  <c r="AK164" i="20" a="1"/>
  <c r="AK164" i="20" s="1"/>
  <c r="BH164" i="20" a="1"/>
  <c r="BH164" i="20" s="1"/>
  <c r="BI164" i="20"/>
  <c r="BJ164" i="20"/>
  <c r="BK164" i="20"/>
  <c r="BL164" i="20"/>
  <c r="BM164" i="20"/>
  <c r="BQ164" i="20"/>
  <c r="BR164" i="20"/>
  <c r="BT164" i="20"/>
  <c r="BU164" i="20"/>
  <c r="BW164" i="20"/>
  <c r="BX164" i="20" s="1"/>
  <c r="AB165" i="20"/>
  <c r="AH165" i="20" a="1"/>
  <c r="AH165" i="20" s="1"/>
  <c r="AI165" i="20" a="1"/>
  <c r="AI165" i="20" s="1"/>
  <c r="AJ165" i="20" a="1"/>
  <c r="AJ165" i="20" s="1"/>
  <c r="AK165" i="20" a="1"/>
  <c r="AK165" i="20" s="1"/>
  <c r="BH165" i="20" a="1"/>
  <c r="BH165" i="20" s="1"/>
  <c r="BI165" i="20"/>
  <c r="BJ165" i="20"/>
  <c r="BK165" i="20"/>
  <c r="BL165" i="20"/>
  <c r="BM165" i="20"/>
  <c r="BQ165" i="20"/>
  <c r="BR165" i="20"/>
  <c r="BT165" i="20"/>
  <c r="BU165" i="20"/>
  <c r="BW165" i="20"/>
  <c r="BX165" i="20" s="1"/>
  <c r="AB166" i="20"/>
  <c r="AH166" i="20" a="1"/>
  <c r="AH166" i="20" s="1"/>
  <c r="AI166" i="20" a="1"/>
  <c r="AI166" i="20" s="1"/>
  <c r="AJ166" i="20" a="1"/>
  <c r="AJ166" i="20" s="1"/>
  <c r="AK166" i="20" a="1"/>
  <c r="AK166" i="20" s="1"/>
  <c r="BH166" i="20" a="1"/>
  <c r="BH166" i="20" s="1"/>
  <c r="BI166" i="20"/>
  <c r="BJ166" i="20"/>
  <c r="BK166" i="20"/>
  <c r="BL166" i="20"/>
  <c r="BM166" i="20"/>
  <c r="BQ166" i="20"/>
  <c r="BR166" i="20"/>
  <c r="BT166" i="20"/>
  <c r="BU166" i="20"/>
  <c r="BW166" i="20"/>
  <c r="BX166" i="20" s="1"/>
  <c r="AH167" i="20" a="1"/>
  <c r="AH167" i="20" s="1"/>
  <c r="AI167" i="20" a="1"/>
  <c r="AI167" i="20" s="1"/>
  <c r="AJ167" i="20" a="1"/>
  <c r="AJ167" i="20" s="1"/>
  <c r="AK167" i="20" a="1"/>
  <c r="AK167" i="20" s="1"/>
  <c r="BH167" i="20" a="1"/>
  <c r="BH167" i="20" s="1"/>
  <c r="BI167" i="20"/>
  <c r="BJ167" i="20"/>
  <c r="BK167" i="20"/>
  <c r="BL167" i="20"/>
  <c r="BM167" i="20"/>
  <c r="BQ167" i="20"/>
  <c r="BR167" i="20"/>
  <c r="BT167" i="20"/>
  <c r="BU167" i="20"/>
  <c r="BW167" i="20"/>
  <c r="BX167" i="20" s="1"/>
  <c r="AB168" i="20"/>
  <c r="AH168" i="20" a="1"/>
  <c r="AH168" i="20" s="1"/>
  <c r="AI168" i="20" a="1"/>
  <c r="AI168" i="20" s="1"/>
  <c r="AJ168" i="20" a="1"/>
  <c r="AJ168" i="20" s="1"/>
  <c r="AK168" i="20" a="1"/>
  <c r="AK168" i="20" s="1"/>
  <c r="BH168" i="20" a="1"/>
  <c r="BH168" i="20" s="1"/>
  <c r="BI168" i="20"/>
  <c r="BJ168" i="20"/>
  <c r="BK168" i="20"/>
  <c r="BL168" i="20"/>
  <c r="BM168" i="20"/>
  <c r="BQ168" i="20"/>
  <c r="BR168" i="20"/>
  <c r="BT168" i="20"/>
  <c r="BU168" i="20"/>
  <c r="BW168" i="20"/>
  <c r="BX168" i="20" s="1"/>
  <c r="BN168" i="20" s="1"/>
  <c r="AB169" i="20"/>
  <c r="AH169" i="20" a="1"/>
  <c r="AH169" i="20" s="1"/>
  <c r="AI169" i="20" a="1"/>
  <c r="AI169" i="20" s="1"/>
  <c r="AJ169" i="20" a="1"/>
  <c r="AJ169" i="20" s="1"/>
  <c r="AK169" i="20" a="1"/>
  <c r="AK169" i="20" s="1"/>
  <c r="BH169" i="20" a="1"/>
  <c r="BH169" i="20" s="1"/>
  <c r="BI169" i="20"/>
  <c r="BJ169" i="20"/>
  <c r="BK169" i="20"/>
  <c r="BL169" i="20"/>
  <c r="BM169" i="20"/>
  <c r="BQ169" i="20"/>
  <c r="BR169" i="20"/>
  <c r="BT169" i="20"/>
  <c r="BU169" i="20"/>
  <c r="BW169" i="20"/>
  <c r="BX169" i="20" s="1"/>
  <c r="BN169" i="20" s="1"/>
  <c r="AB170" i="20"/>
  <c r="AH170" i="20" a="1"/>
  <c r="AH170" i="20" s="1"/>
  <c r="AI170" i="20" a="1"/>
  <c r="AI170" i="20" s="1"/>
  <c r="AJ170" i="20" a="1"/>
  <c r="AJ170" i="20" s="1"/>
  <c r="AK170" i="20" a="1"/>
  <c r="AK170" i="20" s="1"/>
  <c r="BH170" i="20" a="1"/>
  <c r="BH170" i="20" s="1"/>
  <c r="BI170" i="20"/>
  <c r="BJ170" i="20"/>
  <c r="BK170" i="20"/>
  <c r="BL170" i="20"/>
  <c r="BM170" i="20"/>
  <c r="BQ170" i="20"/>
  <c r="BR170" i="20"/>
  <c r="BT170" i="20"/>
  <c r="BU170" i="20"/>
  <c r="BW170" i="20"/>
  <c r="BX170" i="20" s="1"/>
  <c r="BN170" i="20" s="1"/>
  <c r="AB171" i="20"/>
  <c r="AH171" i="20" a="1"/>
  <c r="AH171" i="20" s="1"/>
  <c r="AI171" i="20" a="1"/>
  <c r="AI171" i="20" s="1"/>
  <c r="AJ171" i="20" a="1"/>
  <c r="AJ171" i="20" s="1"/>
  <c r="AK171" i="20" a="1"/>
  <c r="AK171" i="20" s="1"/>
  <c r="BH171" i="20" a="1"/>
  <c r="BH171" i="20" s="1"/>
  <c r="BI171" i="20"/>
  <c r="BJ171" i="20"/>
  <c r="BK171" i="20"/>
  <c r="BL171" i="20"/>
  <c r="BM171" i="20"/>
  <c r="BQ171" i="20"/>
  <c r="BR171" i="20"/>
  <c r="BT171" i="20"/>
  <c r="BU171" i="20"/>
  <c r="BW171" i="20"/>
  <c r="BX171" i="20" s="1"/>
  <c r="AB172" i="20"/>
  <c r="AH172" i="20" a="1"/>
  <c r="AH172" i="20" s="1"/>
  <c r="AI172" i="20" a="1"/>
  <c r="AI172" i="20" s="1"/>
  <c r="AJ172" i="20" a="1"/>
  <c r="AJ172" i="20" s="1"/>
  <c r="AK172" i="20" a="1"/>
  <c r="AK172" i="20" s="1"/>
  <c r="BH172" i="20" a="1"/>
  <c r="BH172" i="20" s="1"/>
  <c r="BI172" i="20"/>
  <c r="BJ172" i="20"/>
  <c r="BK172" i="20"/>
  <c r="BL172" i="20"/>
  <c r="BM172" i="20"/>
  <c r="BQ172" i="20"/>
  <c r="BR172" i="20"/>
  <c r="BT172" i="20"/>
  <c r="BU172" i="20"/>
  <c r="BW172" i="20"/>
  <c r="BX172" i="20" s="1"/>
  <c r="AB173" i="20"/>
  <c r="AH173" i="20" a="1"/>
  <c r="AH173" i="20" s="1"/>
  <c r="AI173" i="20" a="1"/>
  <c r="AI173" i="20" s="1"/>
  <c r="AJ173" i="20" a="1"/>
  <c r="AJ173" i="20" s="1"/>
  <c r="AK173" i="20" a="1"/>
  <c r="AK173" i="20" s="1"/>
  <c r="BH173" i="20" a="1"/>
  <c r="BH173" i="20" s="1"/>
  <c r="BI173" i="20"/>
  <c r="BJ173" i="20"/>
  <c r="BK173" i="20"/>
  <c r="BL173" i="20"/>
  <c r="BM173" i="20"/>
  <c r="BQ173" i="20"/>
  <c r="BR173" i="20"/>
  <c r="BT173" i="20"/>
  <c r="BU173" i="20"/>
  <c r="BW173" i="20"/>
  <c r="BX173" i="20" s="1"/>
  <c r="BN173" i="20" s="1"/>
  <c r="AB174" i="20"/>
  <c r="AH174" i="20" a="1"/>
  <c r="AH174" i="20" s="1"/>
  <c r="AI174" i="20" a="1"/>
  <c r="AI174" i="20" s="1"/>
  <c r="AJ174" i="20" a="1"/>
  <c r="AJ174" i="20"/>
  <c r="AK174" i="20" a="1"/>
  <c r="AK174" i="20" s="1"/>
  <c r="BH174" i="20" a="1"/>
  <c r="BH174" i="20" s="1"/>
  <c r="BI174" i="20"/>
  <c r="BJ174" i="20"/>
  <c r="BK174" i="20"/>
  <c r="BL174" i="20"/>
  <c r="BM174" i="20"/>
  <c r="BQ174" i="20"/>
  <c r="BR174" i="20"/>
  <c r="BT174" i="20"/>
  <c r="BU174" i="20"/>
  <c r="BW174" i="20"/>
  <c r="BX174" i="20" s="1"/>
  <c r="BN174" i="20" s="1"/>
  <c r="BO174" i="20" s="1"/>
  <c r="A174" i="20" s="1"/>
  <c r="AB175" i="20"/>
  <c r="AH175" i="20" a="1"/>
  <c r="AH175" i="20" s="1"/>
  <c r="AI175" i="20" a="1"/>
  <c r="AI175" i="20" s="1"/>
  <c r="AJ175" i="20" a="1"/>
  <c r="AJ175" i="20" s="1"/>
  <c r="AK175" i="20" a="1"/>
  <c r="AK175" i="20" s="1"/>
  <c r="BH175" i="20" a="1"/>
  <c r="BH175" i="20" s="1"/>
  <c r="BI175" i="20"/>
  <c r="BJ175" i="20"/>
  <c r="BK175" i="20"/>
  <c r="BL175" i="20"/>
  <c r="BM175" i="20"/>
  <c r="BQ175" i="20"/>
  <c r="BR175" i="20"/>
  <c r="BT175" i="20"/>
  <c r="BU175" i="20"/>
  <c r="BW175" i="20"/>
  <c r="BX175" i="20" s="1"/>
  <c r="BN175" i="20" s="1"/>
  <c r="AB176" i="20"/>
  <c r="AH176" i="20" a="1"/>
  <c r="AH176" i="20" s="1"/>
  <c r="AI176" i="20" a="1"/>
  <c r="AI176" i="20" s="1"/>
  <c r="AJ176" i="20" a="1"/>
  <c r="AJ176" i="20" s="1"/>
  <c r="AK176" i="20" a="1"/>
  <c r="AK176" i="20" s="1"/>
  <c r="BH176" i="20" a="1"/>
  <c r="BH176" i="20" s="1"/>
  <c r="BI176" i="20"/>
  <c r="BJ176" i="20"/>
  <c r="BK176" i="20"/>
  <c r="BL176" i="20"/>
  <c r="BM176" i="20"/>
  <c r="BQ176" i="20"/>
  <c r="BR176" i="20"/>
  <c r="BT176" i="20"/>
  <c r="BU176" i="20"/>
  <c r="BW176" i="20"/>
  <c r="BX176" i="20" s="1"/>
  <c r="BN176" i="20" s="1"/>
  <c r="AB177" i="20"/>
  <c r="AH177" i="20" a="1"/>
  <c r="AH177" i="20" s="1"/>
  <c r="AI177" i="20" a="1"/>
  <c r="AI177" i="20" s="1"/>
  <c r="AJ177" i="20" a="1"/>
  <c r="AJ177" i="20" s="1"/>
  <c r="AK177" i="20" a="1"/>
  <c r="AK177" i="20" s="1"/>
  <c r="BH177" i="20" a="1"/>
  <c r="BH177" i="20" s="1"/>
  <c r="BI177" i="20"/>
  <c r="BJ177" i="20"/>
  <c r="BK177" i="20"/>
  <c r="BL177" i="20"/>
  <c r="BM177" i="20"/>
  <c r="BQ177" i="20"/>
  <c r="BR177" i="20"/>
  <c r="BT177" i="20"/>
  <c r="BU177" i="20"/>
  <c r="BW177" i="20"/>
  <c r="BX177" i="20" s="1"/>
  <c r="AB178" i="20"/>
  <c r="AH178" i="20" a="1"/>
  <c r="AH178" i="20" s="1"/>
  <c r="AI178" i="20" a="1"/>
  <c r="AI178" i="20" s="1"/>
  <c r="AJ178" i="20" a="1"/>
  <c r="AJ178" i="20" s="1"/>
  <c r="AK178" i="20" a="1"/>
  <c r="AK178" i="20" s="1"/>
  <c r="BH178" i="20" a="1"/>
  <c r="BH178" i="20" s="1"/>
  <c r="BI178" i="20"/>
  <c r="BJ178" i="20"/>
  <c r="BK178" i="20"/>
  <c r="BL178" i="20"/>
  <c r="BM178" i="20"/>
  <c r="BQ178" i="20"/>
  <c r="BR178" i="20"/>
  <c r="BT178" i="20"/>
  <c r="BU178" i="20"/>
  <c r="BW178" i="20"/>
  <c r="BX178" i="20" s="1"/>
  <c r="BN178" i="20" s="1"/>
  <c r="BO178" i="20" s="1"/>
  <c r="A178" i="20" s="1"/>
  <c r="AB179" i="20"/>
  <c r="AH179" i="20" a="1"/>
  <c r="AH179" i="20" s="1"/>
  <c r="AI179" i="20" a="1"/>
  <c r="AI179" i="20" s="1"/>
  <c r="AJ179" i="20" a="1"/>
  <c r="AJ179" i="20" s="1"/>
  <c r="AK179" i="20" a="1"/>
  <c r="AK179" i="20" s="1"/>
  <c r="BH179" i="20" a="1"/>
  <c r="BH179" i="20" s="1"/>
  <c r="BI179" i="20"/>
  <c r="BJ179" i="20"/>
  <c r="BK179" i="20"/>
  <c r="BL179" i="20"/>
  <c r="BM179" i="20"/>
  <c r="BQ179" i="20"/>
  <c r="BR179" i="20"/>
  <c r="BT179" i="20"/>
  <c r="BU179" i="20"/>
  <c r="BW179" i="20"/>
  <c r="BX179" i="20" s="1"/>
  <c r="AB180" i="20"/>
  <c r="AH180" i="20" a="1"/>
  <c r="AH180" i="20" s="1"/>
  <c r="AI180" i="20" a="1"/>
  <c r="AI180" i="20" s="1"/>
  <c r="AJ180" i="20" a="1"/>
  <c r="AJ180" i="20" s="1"/>
  <c r="AK180" i="20" a="1"/>
  <c r="AK180" i="20" s="1"/>
  <c r="BH180" i="20" a="1"/>
  <c r="BH180" i="20" s="1"/>
  <c r="BI180" i="20"/>
  <c r="BJ180" i="20"/>
  <c r="BK180" i="20"/>
  <c r="BL180" i="20"/>
  <c r="BM180" i="20"/>
  <c r="BQ180" i="20"/>
  <c r="BR180" i="20"/>
  <c r="BT180" i="20"/>
  <c r="BU180" i="20"/>
  <c r="BW180" i="20"/>
  <c r="BX180" i="20" s="1"/>
  <c r="AB181" i="20"/>
  <c r="AH181" i="20" a="1"/>
  <c r="AH181" i="20" s="1"/>
  <c r="AI181" i="20" a="1"/>
  <c r="AI181" i="20" s="1"/>
  <c r="AJ181" i="20" a="1"/>
  <c r="AJ181" i="20" s="1"/>
  <c r="AK181" i="20" a="1"/>
  <c r="AK181" i="20" s="1"/>
  <c r="BH181" i="20" a="1"/>
  <c r="BH181" i="20" s="1"/>
  <c r="BI181" i="20"/>
  <c r="BJ181" i="20"/>
  <c r="BK181" i="20"/>
  <c r="BL181" i="20"/>
  <c r="BM181" i="20"/>
  <c r="BQ181" i="20"/>
  <c r="BR181" i="20"/>
  <c r="BT181" i="20"/>
  <c r="BU181" i="20"/>
  <c r="BW181" i="20"/>
  <c r="BX181" i="20" s="1"/>
  <c r="BN181" i="20" s="1"/>
  <c r="BO181" i="20" s="1"/>
  <c r="A181" i="20" s="1"/>
  <c r="AB182" i="20"/>
  <c r="AH182" i="20" a="1"/>
  <c r="AH182" i="20" s="1"/>
  <c r="AI182" i="20" a="1"/>
  <c r="AI182" i="20" s="1"/>
  <c r="AJ182" i="20" a="1"/>
  <c r="AJ182" i="20" s="1"/>
  <c r="AK182" i="20" a="1"/>
  <c r="AK182" i="20" s="1"/>
  <c r="BH182" i="20" a="1"/>
  <c r="BH182" i="20" s="1"/>
  <c r="BI182" i="20"/>
  <c r="BJ182" i="20"/>
  <c r="BK182" i="20"/>
  <c r="BL182" i="20"/>
  <c r="BM182" i="20"/>
  <c r="BQ182" i="20"/>
  <c r="BR182" i="20"/>
  <c r="BT182" i="20"/>
  <c r="BU182" i="20"/>
  <c r="BW182" i="20"/>
  <c r="BX182" i="20" s="1"/>
  <c r="AH183" i="20" a="1"/>
  <c r="AH183" i="20" s="1"/>
  <c r="AI183" i="20" a="1"/>
  <c r="AI183" i="20" s="1"/>
  <c r="AJ183" i="20" a="1"/>
  <c r="AJ183" i="20"/>
  <c r="AK183" i="20" a="1"/>
  <c r="AK183" i="20" s="1"/>
  <c r="BH183" i="20" a="1"/>
  <c r="BH183" i="20" s="1"/>
  <c r="BI183" i="20"/>
  <c r="BJ183" i="20"/>
  <c r="BK183" i="20"/>
  <c r="BL183" i="20"/>
  <c r="BM183" i="20"/>
  <c r="BQ183" i="20"/>
  <c r="BR183" i="20"/>
  <c r="BT183" i="20"/>
  <c r="BU183" i="20"/>
  <c r="BW183" i="20"/>
  <c r="BX183" i="20" s="1"/>
  <c r="AB184" i="20"/>
  <c r="AH184" i="20" a="1"/>
  <c r="AH184" i="20" s="1"/>
  <c r="AI184" i="20" a="1"/>
  <c r="AI184" i="20"/>
  <c r="AJ184" i="20" a="1"/>
  <c r="AJ184" i="20" s="1"/>
  <c r="AK184" i="20" a="1"/>
  <c r="AK184" i="20" s="1"/>
  <c r="BH184" i="20" a="1"/>
  <c r="BH184" i="20" s="1"/>
  <c r="BI184" i="20"/>
  <c r="BJ184" i="20"/>
  <c r="BK184" i="20"/>
  <c r="BL184" i="20"/>
  <c r="BM184" i="20"/>
  <c r="BQ184" i="20"/>
  <c r="BR184" i="20"/>
  <c r="BT184" i="20"/>
  <c r="BU184" i="20"/>
  <c r="BW184" i="20"/>
  <c r="BX184" i="20" s="1"/>
  <c r="AB185" i="20"/>
  <c r="AH185" i="20" a="1"/>
  <c r="AH185" i="20" s="1"/>
  <c r="AI185" i="20" a="1"/>
  <c r="AI185" i="20" s="1"/>
  <c r="AJ185" i="20" a="1"/>
  <c r="AJ185" i="20" s="1"/>
  <c r="AK185" i="20" a="1"/>
  <c r="AK185" i="20" s="1"/>
  <c r="BH185" i="20" a="1"/>
  <c r="BH185" i="20" s="1"/>
  <c r="BI185" i="20"/>
  <c r="BJ185" i="20"/>
  <c r="BK185" i="20"/>
  <c r="BL185" i="20"/>
  <c r="BM185" i="20"/>
  <c r="BQ185" i="20"/>
  <c r="BR185" i="20"/>
  <c r="BT185" i="20"/>
  <c r="BU185" i="20"/>
  <c r="BW185" i="20"/>
  <c r="BX185" i="20" s="1"/>
  <c r="BN185" i="20" s="1"/>
  <c r="AB186" i="20"/>
  <c r="AH186" i="20" a="1"/>
  <c r="AH186" i="20"/>
  <c r="AI186" i="20" a="1"/>
  <c r="AI186" i="20" s="1"/>
  <c r="AJ186" i="20" a="1"/>
  <c r="AJ186" i="20" s="1"/>
  <c r="AK186" i="20" a="1"/>
  <c r="AK186" i="20" s="1"/>
  <c r="BH186" i="20" a="1"/>
  <c r="BH186" i="20" s="1"/>
  <c r="BI186" i="20"/>
  <c r="BJ186" i="20"/>
  <c r="BK186" i="20"/>
  <c r="BL186" i="20"/>
  <c r="BM186" i="20"/>
  <c r="BQ186" i="20"/>
  <c r="BR186" i="20"/>
  <c r="BT186" i="20"/>
  <c r="BU186" i="20"/>
  <c r="BW186" i="20"/>
  <c r="BX186" i="20" s="1"/>
  <c r="BN186" i="20" s="1"/>
  <c r="AB187" i="20"/>
  <c r="AH187" i="20" a="1"/>
  <c r="AH187" i="20" s="1"/>
  <c r="AI187" i="20" a="1"/>
  <c r="AI187" i="20" s="1"/>
  <c r="AJ187" i="20" a="1"/>
  <c r="AJ187" i="20" s="1"/>
  <c r="AK187" i="20" a="1"/>
  <c r="AK187" i="20" s="1"/>
  <c r="BH187" i="20" a="1"/>
  <c r="BH187" i="20" s="1"/>
  <c r="BI187" i="20"/>
  <c r="BJ187" i="20"/>
  <c r="BK187" i="20"/>
  <c r="BL187" i="20"/>
  <c r="BM187" i="20"/>
  <c r="BQ187" i="20"/>
  <c r="BR187" i="20"/>
  <c r="BT187" i="20"/>
  <c r="BU187" i="20"/>
  <c r="BW187" i="20"/>
  <c r="BX187" i="20" s="1"/>
  <c r="AB188" i="20"/>
  <c r="AH188" i="20" a="1"/>
  <c r="AH188" i="20" s="1"/>
  <c r="AI188" i="20" a="1"/>
  <c r="AI188" i="20" s="1"/>
  <c r="AJ188" i="20" a="1"/>
  <c r="AJ188" i="20" s="1"/>
  <c r="AK188" i="20" a="1"/>
  <c r="AK188" i="20" s="1"/>
  <c r="BH188" i="20" a="1"/>
  <c r="BH188" i="20" s="1"/>
  <c r="BI188" i="20"/>
  <c r="BJ188" i="20"/>
  <c r="BK188" i="20"/>
  <c r="BL188" i="20"/>
  <c r="BM188" i="20"/>
  <c r="BQ188" i="20"/>
  <c r="BR188" i="20"/>
  <c r="BT188" i="20"/>
  <c r="BU188" i="20"/>
  <c r="BW188" i="20"/>
  <c r="BX188" i="20" s="1"/>
  <c r="AB189" i="20"/>
  <c r="AH189" i="20" a="1"/>
  <c r="AH189" i="20" s="1"/>
  <c r="AI189" i="20" a="1"/>
  <c r="AI189" i="20" s="1"/>
  <c r="AJ189" i="20" a="1"/>
  <c r="AJ189" i="20" s="1"/>
  <c r="AK189" i="20" a="1"/>
  <c r="AK189" i="20" s="1"/>
  <c r="BH189" i="20" a="1"/>
  <c r="BH189" i="20" s="1"/>
  <c r="BI189" i="20"/>
  <c r="BJ189" i="20"/>
  <c r="BK189" i="20"/>
  <c r="BL189" i="20"/>
  <c r="BM189" i="20"/>
  <c r="BQ189" i="20"/>
  <c r="BR189" i="20"/>
  <c r="BT189" i="20"/>
  <c r="BU189" i="20"/>
  <c r="BW189" i="20"/>
  <c r="BX189" i="20" s="1"/>
  <c r="BN189" i="20" s="1"/>
  <c r="AB190" i="20"/>
  <c r="AH190" i="20" a="1"/>
  <c r="AH190" i="20" s="1"/>
  <c r="AI190" i="20" a="1"/>
  <c r="AI190" i="20" s="1"/>
  <c r="AJ190" i="20" a="1"/>
  <c r="AJ190" i="20" s="1"/>
  <c r="AK190" i="20" a="1"/>
  <c r="AK190" i="20" s="1"/>
  <c r="BH190" i="20" a="1"/>
  <c r="BH190" i="20" s="1"/>
  <c r="BI190" i="20"/>
  <c r="BJ190" i="20"/>
  <c r="BK190" i="20"/>
  <c r="BL190" i="20"/>
  <c r="BM190" i="20"/>
  <c r="BQ190" i="20"/>
  <c r="BR190" i="20"/>
  <c r="BT190" i="20"/>
  <c r="BU190" i="20"/>
  <c r="BW190" i="20"/>
  <c r="BX190" i="20" s="1"/>
  <c r="AH191" i="20" a="1"/>
  <c r="AH191" i="20" s="1"/>
  <c r="AI191" i="20" a="1"/>
  <c r="AI191" i="20" s="1"/>
  <c r="AJ191" i="20" a="1"/>
  <c r="AJ191" i="20" s="1"/>
  <c r="AK191" i="20" a="1"/>
  <c r="AK191" i="20" s="1"/>
  <c r="BH191" i="20" a="1"/>
  <c r="BH191" i="20" s="1"/>
  <c r="BI191" i="20"/>
  <c r="BJ191" i="20"/>
  <c r="BK191" i="20"/>
  <c r="BL191" i="20"/>
  <c r="BM191" i="20"/>
  <c r="BQ191" i="20"/>
  <c r="BR191" i="20"/>
  <c r="BT191" i="20"/>
  <c r="BU191" i="20"/>
  <c r="BW191" i="20"/>
  <c r="BX191" i="20" s="1"/>
  <c r="AB192" i="20"/>
  <c r="AH192" i="20" a="1"/>
  <c r="AH192" i="20" s="1"/>
  <c r="AI192" i="20" a="1"/>
  <c r="AI192" i="20" s="1"/>
  <c r="AJ192" i="20" a="1"/>
  <c r="AJ192" i="20" s="1"/>
  <c r="AK192" i="20" a="1"/>
  <c r="AK192" i="20" s="1"/>
  <c r="BH192" i="20" a="1"/>
  <c r="BH192" i="20" s="1"/>
  <c r="BI192" i="20"/>
  <c r="BJ192" i="20"/>
  <c r="BK192" i="20"/>
  <c r="BL192" i="20"/>
  <c r="BM192" i="20"/>
  <c r="BQ192" i="20"/>
  <c r="BR192" i="20"/>
  <c r="BT192" i="20"/>
  <c r="BU192" i="20"/>
  <c r="BW192" i="20"/>
  <c r="BX192" i="20" s="1"/>
  <c r="BN192" i="20" s="1"/>
  <c r="AB193" i="20"/>
  <c r="AH193" i="20" a="1"/>
  <c r="AH193" i="20" s="1"/>
  <c r="AI193" i="20" a="1"/>
  <c r="AI193" i="20" s="1"/>
  <c r="AJ193" i="20" a="1"/>
  <c r="AJ193" i="20" s="1"/>
  <c r="AK193" i="20" a="1"/>
  <c r="AK193" i="20" s="1"/>
  <c r="BH193" i="20" a="1"/>
  <c r="BH193" i="20" s="1"/>
  <c r="BI193" i="20"/>
  <c r="BJ193" i="20"/>
  <c r="BK193" i="20"/>
  <c r="BL193" i="20"/>
  <c r="BM193" i="20"/>
  <c r="BQ193" i="20"/>
  <c r="BR193" i="20"/>
  <c r="BT193" i="20"/>
  <c r="BU193" i="20"/>
  <c r="BW193" i="20"/>
  <c r="BX193" i="20" s="1"/>
  <c r="BN193" i="20" s="1"/>
  <c r="AB194" i="20"/>
  <c r="AH194" i="20" a="1"/>
  <c r="AH194" i="20" s="1"/>
  <c r="AI194" i="20" a="1"/>
  <c r="AI194" i="20" s="1"/>
  <c r="AJ194" i="20" a="1"/>
  <c r="AJ194" i="20" s="1"/>
  <c r="AK194" i="20" a="1"/>
  <c r="AK194" i="20" s="1"/>
  <c r="BH194" i="20" a="1"/>
  <c r="BH194" i="20" s="1"/>
  <c r="BI194" i="20"/>
  <c r="BJ194" i="20"/>
  <c r="BK194" i="20"/>
  <c r="BL194" i="20"/>
  <c r="BM194" i="20"/>
  <c r="BQ194" i="20"/>
  <c r="BR194" i="20"/>
  <c r="BT194" i="20"/>
  <c r="BU194" i="20"/>
  <c r="BW194" i="20"/>
  <c r="BX194" i="20" s="1"/>
  <c r="BN194" i="20" s="1"/>
  <c r="AB195" i="20"/>
  <c r="AH195" i="20" a="1"/>
  <c r="AH195" i="20" s="1"/>
  <c r="AI195" i="20" a="1"/>
  <c r="AI195" i="20" s="1"/>
  <c r="AJ195" i="20" a="1"/>
  <c r="AJ195" i="20" s="1"/>
  <c r="AK195" i="20" a="1"/>
  <c r="AK195" i="20" s="1"/>
  <c r="BH195" i="20" a="1"/>
  <c r="BH195" i="20" s="1"/>
  <c r="BI195" i="20"/>
  <c r="BJ195" i="20"/>
  <c r="BK195" i="20"/>
  <c r="BL195" i="20"/>
  <c r="BM195" i="20"/>
  <c r="BQ195" i="20"/>
  <c r="BR195" i="20"/>
  <c r="BT195" i="20"/>
  <c r="BU195" i="20"/>
  <c r="BW195" i="20"/>
  <c r="BX195" i="20" s="1"/>
  <c r="AB196" i="20"/>
  <c r="AH196" i="20" a="1"/>
  <c r="AH196" i="20" s="1"/>
  <c r="AI196" i="20" a="1"/>
  <c r="AI196" i="20" s="1"/>
  <c r="AJ196" i="20" a="1"/>
  <c r="AJ196" i="20" s="1"/>
  <c r="AK196" i="20" a="1"/>
  <c r="AK196" i="20" s="1"/>
  <c r="BH196" i="20" a="1"/>
  <c r="BH196" i="20" s="1"/>
  <c r="BI196" i="20"/>
  <c r="BJ196" i="20"/>
  <c r="BK196" i="20"/>
  <c r="BL196" i="20"/>
  <c r="BM196" i="20"/>
  <c r="BQ196" i="20"/>
  <c r="BR196" i="20"/>
  <c r="BT196" i="20"/>
  <c r="BU196" i="20"/>
  <c r="BW196" i="20"/>
  <c r="BX196" i="20" s="1"/>
  <c r="AB197" i="20"/>
  <c r="AH197" i="20" a="1"/>
  <c r="AH197" i="20" s="1"/>
  <c r="AI197" i="20" a="1"/>
  <c r="AI197" i="20" s="1"/>
  <c r="AJ197" i="20" a="1"/>
  <c r="AJ197" i="20" s="1"/>
  <c r="AK197" i="20" a="1"/>
  <c r="AK197" i="20" s="1"/>
  <c r="BH197" i="20" a="1"/>
  <c r="BH197" i="20" s="1"/>
  <c r="BI197" i="20"/>
  <c r="BJ197" i="20"/>
  <c r="BK197" i="20"/>
  <c r="BL197" i="20"/>
  <c r="BM197" i="20"/>
  <c r="BQ197" i="20"/>
  <c r="BR197" i="20"/>
  <c r="BT197" i="20"/>
  <c r="BU197" i="20"/>
  <c r="BW197" i="20"/>
  <c r="BX197" i="20" s="1"/>
  <c r="BN197" i="20" s="1"/>
  <c r="AB198" i="20"/>
  <c r="AH198" i="20" a="1"/>
  <c r="AH198" i="20" s="1"/>
  <c r="AI198" i="20" a="1"/>
  <c r="AI198" i="20" s="1"/>
  <c r="AJ198" i="20" a="1"/>
  <c r="AJ198" i="20" s="1"/>
  <c r="AK198" i="20" a="1"/>
  <c r="AK198" i="20" s="1"/>
  <c r="BH198" i="20" a="1"/>
  <c r="BH198" i="20" s="1"/>
  <c r="BI198" i="20"/>
  <c r="BJ198" i="20"/>
  <c r="BK198" i="20"/>
  <c r="BL198" i="20"/>
  <c r="BM198" i="20"/>
  <c r="BQ198" i="20"/>
  <c r="BR198" i="20"/>
  <c r="BT198" i="20"/>
  <c r="BU198" i="20"/>
  <c r="BW198" i="20"/>
  <c r="BX198" i="20" s="1"/>
  <c r="AH199" i="20" a="1"/>
  <c r="AH199" i="20" s="1"/>
  <c r="AI199" i="20" a="1"/>
  <c r="AI199" i="20" s="1"/>
  <c r="AJ199" i="20" a="1"/>
  <c r="AJ199" i="20" s="1"/>
  <c r="AK199" i="20" a="1"/>
  <c r="AK199" i="20" s="1"/>
  <c r="BH199" i="20" a="1"/>
  <c r="BH199" i="20" s="1"/>
  <c r="BI199" i="20"/>
  <c r="BJ199" i="20"/>
  <c r="BK199" i="20"/>
  <c r="BL199" i="20"/>
  <c r="BM199" i="20"/>
  <c r="BQ199" i="20"/>
  <c r="BR199" i="20"/>
  <c r="BT199" i="20"/>
  <c r="BU199" i="20"/>
  <c r="BW199" i="20"/>
  <c r="BX199" i="20" s="1"/>
  <c r="AB200" i="20"/>
  <c r="AH200" i="20" a="1"/>
  <c r="AH200" i="20" s="1"/>
  <c r="AI200" i="20" a="1"/>
  <c r="AI200" i="20" s="1"/>
  <c r="AJ200" i="20" a="1"/>
  <c r="AJ200" i="20" s="1"/>
  <c r="AK200" i="20" a="1"/>
  <c r="AK200" i="20" s="1"/>
  <c r="BH200" i="20" a="1"/>
  <c r="BH200" i="20" s="1"/>
  <c r="BI200" i="20"/>
  <c r="BJ200" i="20"/>
  <c r="BK200" i="20"/>
  <c r="BL200" i="20"/>
  <c r="BM200" i="20"/>
  <c r="BQ200" i="20"/>
  <c r="BR200" i="20"/>
  <c r="BT200" i="20"/>
  <c r="BU200" i="20"/>
  <c r="BW200" i="20"/>
  <c r="BX200" i="20" s="1"/>
  <c r="AB201" i="20"/>
  <c r="AH201" i="20" a="1"/>
  <c r="AH201" i="20" s="1"/>
  <c r="AI201" i="20" a="1"/>
  <c r="AI201" i="20" s="1"/>
  <c r="AJ201" i="20" a="1"/>
  <c r="AJ201" i="20" s="1"/>
  <c r="AK201" i="20" a="1"/>
  <c r="AK201" i="20" s="1"/>
  <c r="BH201" i="20" a="1"/>
  <c r="BH201" i="20" s="1"/>
  <c r="BI201" i="20"/>
  <c r="BJ201" i="20"/>
  <c r="BK201" i="20"/>
  <c r="BL201" i="20"/>
  <c r="BM201" i="20"/>
  <c r="BQ201" i="20"/>
  <c r="BR201" i="20"/>
  <c r="BT201" i="20"/>
  <c r="BU201" i="20"/>
  <c r="BW201" i="20"/>
  <c r="BX201" i="20" s="1"/>
  <c r="BN201" i="20" s="1"/>
  <c r="AB202" i="20"/>
  <c r="AH202" i="20" a="1"/>
  <c r="AH202" i="20" s="1"/>
  <c r="AI202" i="20" a="1"/>
  <c r="AI202" i="20" s="1"/>
  <c r="AJ202" i="20" a="1"/>
  <c r="AJ202" i="20" s="1"/>
  <c r="AK202" i="20" a="1"/>
  <c r="AK202" i="20" s="1"/>
  <c r="BH202" i="20" a="1"/>
  <c r="BH202" i="20" s="1"/>
  <c r="BI202" i="20"/>
  <c r="BJ202" i="20"/>
  <c r="BK202" i="20"/>
  <c r="BL202" i="20"/>
  <c r="BM202" i="20"/>
  <c r="BQ202" i="20"/>
  <c r="BR202" i="20"/>
  <c r="BT202" i="20"/>
  <c r="BU202" i="20"/>
  <c r="BW202" i="20"/>
  <c r="BX202" i="20" s="1"/>
  <c r="BN202" i="20" s="1"/>
  <c r="AB203" i="20"/>
  <c r="AH203" i="20" a="1"/>
  <c r="AH203" i="20" s="1"/>
  <c r="AI203" i="20" a="1"/>
  <c r="AI203" i="20" s="1"/>
  <c r="AJ203" i="20" a="1"/>
  <c r="AJ203" i="20" s="1"/>
  <c r="AK203" i="20" a="1"/>
  <c r="AK203" i="20" s="1"/>
  <c r="BH203" i="20" a="1"/>
  <c r="BH203" i="20" s="1"/>
  <c r="BI203" i="20"/>
  <c r="BJ203" i="20"/>
  <c r="BK203" i="20"/>
  <c r="BL203" i="20"/>
  <c r="BM203" i="20"/>
  <c r="BQ203" i="20"/>
  <c r="BR203" i="20"/>
  <c r="BT203" i="20"/>
  <c r="BU203" i="20"/>
  <c r="BW203" i="20"/>
  <c r="BX203" i="20" s="1"/>
  <c r="AB204" i="20"/>
  <c r="AH204" i="20" a="1"/>
  <c r="AH204" i="20" s="1"/>
  <c r="AI204" i="20" a="1"/>
  <c r="AI204" i="20" s="1"/>
  <c r="AJ204" i="20" a="1"/>
  <c r="AJ204" i="20" s="1"/>
  <c r="AK204" i="20" a="1"/>
  <c r="AK204" i="20" s="1"/>
  <c r="BH204" i="20" a="1"/>
  <c r="BH204" i="20" s="1"/>
  <c r="BI204" i="20"/>
  <c r="BJ204" i="20"/>
  <c r="BK204" i="20"/>
  <c r="BL204" i="20"/>
  <c r="BM204" i="20"/>
  <c r="BQ204" i="20"/>
  <c r="BR204" i="20"/>
  <c r="BT204" i="20"/>
  <c r="BU204" i="20"/>
  <c r="BW204" i="20"/>
  <c r="BX204" i="20" s="1"/>
  <c r="AB205" i="20"/>
  <c r="AH205" i="20" a="1"/>
  <c r="AH205" i="20" s="1"/>
  <c r="AI205" i="20" a="1"/>
  <c r="AI205" i="20" s="1"/>
  <c r="AJ205" i="20" a="1"/>
  <c r="AJ205" i="20" s="1"/>
  <c r="AK205" i="20" a="1"/>
  <c r="AK205" i="20" s="1"/>
  <c r="BH205" i="20" a="1"/>
  <c r="BH205" i="20" s="1"/>
  <c r="BI205" i="20"/>
  <c r="BJ205" i="20"/>
  <c r="BK205" i="20"/>
  <c r="BL205" i="20"/>
  <c r="BM205" i="20"/>
  <c r="BQ205" i="20"/>
  <c r="BR205" i="20"/>
  <c r="BT205" i="20"/>
  <c r="BU205" i="20"/>
  <c r="BW205" i="20"/>
  <c r="BX205" i="20" s="1"/>
  <c r="BN205" i="20" s="1"/>
  <c r="AB206" i="20"/>
  <c r="AH206" i="20" a="1"/>
  <c r="AH206" i="20" s="1"/>
  <c r="AI206" i="20" a="1"/>
  <c r="AI206" i="20" s="1"/>
  <c r="AJ206" i="20" a="1"/>
  <c r="AJ206" i="20" s="1"/>
  <c r="AK206" i="20" a="1"/>
  <c r="AK206" i="20" s="1"/>
  <c r="BH206" i="20" a="1"/>
  <c r="BH206" i="20" s="1"/>
  <c r="BI206" i="20"/>
  <c r="BJ206" i="20"/>
  <c r="BK206" i="20"/>
  <c r="BL206" i="20"/>
  <c r="BM206" i="20"/>
  <c r="BQ206" i="20"/>
  <c r="BR206" i="20"/>
  <c r="BT206" i="20"/>
  <c r="BU206" i="20"/>
  <c r="BW206" i="20"/>
  <c r="BX206" i="20" s="1"/>
  <c r="BN206" i="20" s="1"/>
  <c r="BO206" i="20" s="1"/>
  <c r="A206" i="20" s="1"/>
  <c r="AH207" i="20" a="1"/>
  <c r="AH207" i="20" s="1"/>
  <c r="AI207" i="20" a="1"/>
  <c r="AI207" i="20" s="1"/>
  <c r="AJ207" i="20" a="1"/>
  <c r="AJ207" i="20" s="1"/>
  <c r="AK207" i="20" a="1"/>
  <c r="AK207" i="20" s="1"/>
  <c r="BH207" i="20" a="1"/>
  <c r="BH207" i="20" s="1"/>
  <c r="BI207" i="20"/>
  <c r="BJ207" i="20"/>
  <c r="BK207" i="20"/>
  <c r="BL207" i="20"/>
  <c r="BM207" i="20"/>
  <c r="BQ207" i="20"/>
  <c r="BR207" i="20"/>
  <c r="BT207" i="20"/>
  <c r="BU207" i="20"/>
  <c r="BW207" i="20"/>
  <c r="BX207" i="20" s="1"/>
  <c r="BN207" i="20" s="1"/>
  <c r="BO207" i="20" s="1"/>
  <c r="A207" i="20" s="1"/>
  <c r="AB208" i="20"/>
  <c r="AH208" i="20" a="1"/>
  <c r="AH208" i="20" s="1"/>
  <c r="AI208" i="20" a="1"/>
  <c r="AI208" i="20" s="1"/>
  <c r="AJ208" i="20" a="1"/>
  <c r="AJ208" i="20" s="1"/>
  <c r="AK208" i="20" a="1"/>
  <c r="AK208" i="20" s="1"/>
  <c r="BH208" i="20" a="1"/>
  <c r="BH208" i="20" s="1"/>
  <c r="BI208" i="20"/>
  <c r="BJ208" i="20"/>
  <c r="BK208" i="20"/>
  <c r="BL208" i="20"/>
  <c r="BM208" i="20"/>
  <c r="BQ208" i="20"/>
  <c r="BR208" i="20"/>
  <c r="BT208" i="20"/>
  <c r="BU208" i="20"/>
  <c r="BW208" i="20"/>
  <c r="BX208" i="20" s="1"/>
  <c r="BN208" i="20" s="1"/>
  <c r="BO208" i="20" s="1"/>
  <c r="A208" i="20" s="1"/>
  <c r="AB209" i="20"/>
  <c r="AH209" i="20" a="1"/>
  <c r="AH209" i="20" s="1"/>
  <c r="AI209" i="20" a="1"/>
  <c r="AI209" i="20" s="1"/>
  <c r="AJ209" i="20" a="1"/>
  <c r="AJ209" i="20" s="1"/>
  <c r="AK209" i="20" a="1"/>
  <c r="AK209" i="20" s="1"/>
  <c r="BH209" i="20" a="1"/>
  <c r="BH209" i="20" s="1"/>
  <c r="BI209" i="20"/>
  <c r="BJ209" i="20"/>
  <c r="BK209" i="20"/>
  <c r="BL209" i="20"/>
  <c r="BM209" i="20"/>
  <c r="BQ209" i="20"/>
  <c r="BR209" i="20"/>
  <c r="BT209" i="20"/>
  <c r="BU209" i="20"/>
  <c r="BW209" i="20"/>
  <c r="BX209" i="20" s="1"/>
  <c r="BN209" i="20" s="1"/>
  <c r="AB210" i="20"/>
  <c r="AH210" i="20" a="1"/>
  <c r="AH210" i="20" s="1"/>
  <c r="AI210" i="20" a="1"/>
  <c r="AI210" i="20" s="1"/>
  <c r="AJ210" i="20" a="1"/>
  <c r="AJ210" i="20" s="1"/>
  <c r="AK210" i="20" a="1"/>
  <c r="AK210" i="20" s="1"/>
  <c r="BH210" i="20" a="1"/>
  <c r="BH210" i="20" s="1"/>
  <c r="BI210" i="20"/>
  <c r="BJ210" i="20"/>
  <c r="BK210" i="20"/>
  <c r="BL210" i="20"/>
  <c r="BM210" i="20"/>
  <c r="BQ210" i="20"/>
  <c r="BR210" i="20"/>
  <c r="BT210" i="20"/>
  <c r="BU210" i="20"/>
  <c r="BW210" i="20"/>
  <c r="BX210" i="20" s="1"/>
  <c r="BN210" i="20" s="1"/>
  <c r="AB211" i="20"/>
  <c r="AH211" i="20" a="1"/>
  <c r="AH211" i="20" s="1"/>
  <c r="AI211" i="20" a="1"/>
  <c r="AI211" i="20" s="1"/>
  <c r="AJ211" i="20" a="1"/>
  <c r="AJ211" i="20" s="1"/>
  <c r="AK211" i="20" a="1"/>
  <c r="AK211" i="20" s="1"/>
  <c r="BH211" i="20" a="1"/>
  <c r="BH211" i="20" s="1"/>
  <c r="BI211" i="20"/>
  <c r="BP211" i="20" s="1"/>
  <c r="BJ211" i="20"/>
  <c r="BK211" i="20"/>
  <c r="BL211" i="20"/>
  <c r="BM211" i="20"/>
  <c r="BQ211" i="20"/>
  <c r="BR211" i="20"/>
  <c r="BT211" i="20"/>
  <c r="BU211" i="20"/>
  <c r="BW211" i="20"/>
  <c r="BX211" i="20" s="1"/>
  <c r="AB212" i="20"/>
  <c r="AH212" i="20" a="1"/>
  <c r="AH212" i="20" s="1"/>
  <c r="AI212" i="20" a="1"/>
  <c r="AI212" i="20" s="1"/>
  <c r="AJ212" i="20" a="1"/>
  <c r="AJ212" i="20" s="1"/>
  <c r="AK212" i="20" a="1"/>
  <c r="AK212" i="20" s="1"/>
  <c r="BH212" i="20" a="1"/>
  <c r="BH212" i="20" s="1"/>
  <c r="BI212" i="20"/>
  <c r="BS212" i="20" s="1"/>
  <c r="BJ212" i="20"/>
  <c r="BK212" i="20"/>
  <c r="BL212" i="20"/>
  <c r="BM212" i="20"/>
  <c r="BQ212" i="20"/>
  <c r="BR212" i="20"/>
  <c r="BT212" i="20"/>
  <c r="BU212" i="20"/>
  <c r="BW212" i="20"/>
  <c r="BX212" i="20" s="1"/>
  <c r="BN212" i="20" s="1"/>
  <c r="AB213" i="20"/>
  <c r="AH213" i="20" a="1"/>
  <c r="AH213" i="20" s="1"/>
  <c r="AI213" i="20" a="1"/>
  <c r="AI213" i="20" s="1"/>
  <c r="AJ213" i="20" a="1"/>
  <c r="AJ213" i="20" s="1"/>
  <c r="AK213" i="20" a="1"/>
  <c r="AK213" i="20" s="1"/>
  <c r="BH213" i="20" a="1"/>
  <c r="BH213" i="20" s="1"/>
  <c r="BI213" i="20"/>
  <c r="BJ213" i="20"/>
  <c r="BK213" i="20"/>
  <c r="BL213" i="20"/>
  <c r="BM213" i="20"/>
  <c r="BQ213" i="20"/>
  <c r="BR213" i="20"/>
  <c r="BT213" i="20"/>
  <c r="BU213" i="20"/>
  <c r="BW213" i="20"/>
  <c r="BX213" i="20" s="1"/>
  <c r="BN213" i="20" s="1"/>
  <c r="AB214" i="20"/>
  <c r="AH214" i="20" a="1"/>
  <c r="AH214" i="20" s="1"/>
  <c r="AI214" i="20" a="1"/>
  <c r="AI214" i="20" s="1"/>
  <c r="AJ214" i="20" a="1"/>
  <c r="AJ214" i="20"/>
  <c r="AK214" i="20" a="1"/>
  <c r="AK214" i="20" s="1"/>
  <c r="BH214" i="20" a="1"/>
  <c r="BH214" i="20" s="1"/>
  <c r="BI214" i="20"/>
  <c r="BJ214" i="20"/>
  <c r="BK214" i="20"/>
  <c r="BL214" i="20"/>
  <c r="BM214" i="20"/>
  <c r="BQ214" i="20"/>
  <c r="BR214" i="20"/>
  <c r="BT214" i="20"/>
  <c r="BU214" i="20"/>
  <c r="BW214" i="20"/>
  <c r="BX214" i="20" s="1"/>
  <c r="AH215" i="20" a="1"/>
  <c r="AH215" i="20" s="1"/>
  <c r="AI215" i="20" a="1"/>
  <c r="AI215" i="20" s="1"/>
  <c r="AJ215" i="20" a="1"/>
  <c r="AJ215" i="20" s="1"/>
  <c r="AK215" i="20" a="1"/>
  <c r="AK215" i="20" s="1"/>
  <c r="BH215" i="20" a="1"/>
  <c r="BH215" i="20" s="1"/>
  <c r="BI215" i="20"/>
  <c r="BJ215" i="20"/>
  <c r="BK215" i="20"/>
  <c r="BL215" i="20"/>
  <c r="BM215" i="20"/>
  <c r="BQ215" i="20"/>
  <c r="BR215" i="20"/>
  <c r="BT215" i="20"/>
  <c r="BU215" i="20"/>
  <c r="BW215" i="20"/>
  <c r="BX215" i="20" s="1"/>
  <c r="AB216" i="20"/>
  <c r="AH216" i="20" a="1"/>
  <c r="AH216" i="20" s="1"/>
  <c r="AI216" i="20" a="1"/>
  <c r="AI216" i="20" s="1"/>
  <c r="AJ216" i="20" a="1"/>
  <c r="AJ216" i="20" s="1"/>
  <c r="AK216" i="20" a="1"/>
  <c r="AK216" i="20" s="1"/>
  <c r="BH216" i="20" a="1"/>
  <c r="BH216" i="20" s="1"/>
  <c r="BI216" i="20"/>
  <c r="BS216" i="20" s="1"/>
  <c r="BJ216" i="20"/>
  <c r="BK216" i="20"/>
  <c r="BL216" i="20"/>
  <c r="BM216" i="20"/>
  <c r="BQ216" i="20"/>
  <c r="BR216" i="20"/>
  <c r="BT216" i="20"/>
  <c r="BU216" i="20"/>
  <c r="BW216" i="20"/>
  <c r="BX216" i="20" s="1"/>
  <c r="BN216" i="20" s="1"/>
  <c r="AB217" i="20"/>
  <c r="AH217" i="20" a="1"/>
  <c r="AH217" i="20" s="1"/>
  <c r="AI217" i="20" a="1"/>
  <c r="AI217" i="20" s="1"/>
  <c r="AJ217" i="20" a="1"/>
  <c r="AJ217" i="20" s="1"/>
  <c r="AK217" i="20" a="1"/>
  <c r="AK217" i="20" s="1"/>
  <c r="BH217" i="20" a="1"/>
  <c r="BH217" i="20" s="1"/>
  <c r="BI217" i="20"/>
  <c r="BJ217" i="20"/>
  <c r="BK217" i="20"/>
  <c r="BL217" i="20"/>
  <c r="BM217" i="20"/>
  <c r="BQ217" i="20"/>
  <c r="BR217" i="20"/>
  <c r="BT217" i="20"/>
  <c r="BU217" i="20"/>
  <c r="BW217" i="20"/>
  <c r="BX217" i="20" s="1"/>
  <c r="BN217" i="20" s="1"/>
  <c r="AB218" i="20"/>
  <c r="AH218" i="20" a="1"/>
  <c r="AH218" i="20" s="1"/>
  <c r="AI218" i="20" a="1"/>
  <c r="AI218" i="20" s="1"/>
  <c r="AJ218" i="20" a="1"/>
  <c r="AJ218" i="20" s="1"/>
  <c r="AK218" i="20" a="1"/>
  <c r="AK218" i="20" s="1"/>
  <c r="BH218" i="20" a="1"/>
  <c r="BH218" i="20" s="1"/>
  <c r="BI218" i="20"/>
  <c r="BJ218" i="20"/>
  <c r="BK218" i="20"/>
  <c r="BL218" i="20"/>
  <c r="BM218" i="20"/>
  <c r="BQ218" i="20"/>
  <c r="BR218" i="20"/>
  <c r="BT218" i="20"/>
  <c r="BU218" i="20"/>
  <c r="BW218" i="20"/>
  <c r="BX218" i="20" s="1"/>
  <c r="BN218" i="20" s="1"/>
  <c r="AB219" i="20"/>
  <c r="AH219" i="20" a="1"/>
  <c r="AH219" i="20" s="1"/>
  <c r="AI219" i="20" a="1"/>
  <c r="AI219" i="20" s="1"/>
  <c r="AJ219" i="20" a="1"/>
  <c r="AJ219" i="20" s="1"/>
  <c r="AK219" i="20" a="1"/>
  <c r="AK219" i="20" s="1"/>
  <c r="BH219" i="20" a="1"/>
  <c r="BH219" i="20" s="1"/>
  <c r="BI219" i="20"/>
  <c r="BJ219" i="20"/>
  <c r="BK219" i="20"/>
  <c r="BL219" i="20"/>
  <c r="BM219" i="20"/>
  <c r="BQ219" i="20"/>
  <c r="BR219" i="20"/>
  <c r="BT219" i="20"/>
  <c r="BU219" i="20"/>
  <c r="BW219" i="20"/>
  <c r="BX219" i="20" s="1"/>
  <c r="AB220" i="20"/>
  <c r="AH220" i="20" a="1"/>
  <c r="AH220" i="20" s="1"/>
  <c r="AI220" i="20" a="1"/>
  <c r="AI220" i="20" s="1"/>
  <c r="AJ220" i="20" a="1"/>
  <c r="AJ220" i="20" s="1"/>
  <c r="AK220" i="20" a="1"/>
  <c r="AK220" i="20" s="1"/>
  <c r="BH220" i="20" a="1"/>
  <c r="BH220" i="20" s="1"/>
  <c r="BI220" i="20"/>
  <c r="BJ220" i="20"/>
  <c r="BK220" i="20"/>
  <c r="BL220" i="20"/>
  <c r="BM220" i="20"/>
  <c r="BQ220" i="20"/>
  <c r="BR220" i="20"/>
  <c r="BT220" i="20"/>
  <c r="BU220" i="20"/>
  <c r="BW220" i="20"/>
  <c r="BX220" i="20" s="1"/>
  <c r="AB221" i="20"/>
  <c r="AH221" i="20" a="1"/>
  <c r="AH221" i="20" s="1"/>
  <c r="AI221" i="20" a="1"/>
  <c r="AI221" i="20" s="1"/>
  <c r="AJ221" i="20" a="1"/>
  <c r="AJ221" i="20" s="1"/>
  <c r="AK221" i="20" a="1"/>
  <c r="AK221" i="20" s="1"/>
  <c r="BH221" i="20" a="1"/>
  <c r="BH221" i="20" s="1"/>
  <c r="BI221" i="20"/>
  <c r="BJ221" i="20"/>
  <c r="BK221" i="20"/>
  <c r="BL221" i="20"/>
  <c r="BM221" i="20"/>
  <c r="BQ221" i="20"/>
  <c r="BR221" i="20"/>
  <c r="BT221" i="20"/>
  <c r="BU221" i="20"/>
  <c r="BW221" i="20"/>
  <c r="BX221" i="20" s="1"/>
  <c r="BN221" i="20" s="1"/>
  <c r="AB222" i="20"/>
  <c r="AH222" i="20" a="1"/>
  <c r="AH222" i="20" s="1"/>
  <c r="AI222" i="20" a="1"/>
  <c r="AI222" i="20" s="1"/>
  <c r="AJ222" i="20" a="1"/>
  <c r="AJ222" i="20" s="1"/>
  <c r="AK222" i="20" a="1"/>
  <c r="AK222" i="20" s="1"/>
  <c r="BH222" i="20" a="1"/>
  <c r="BH222" i="20" s="1"/>
  <c r="BI222" i="20"/>
  <c r="BJ222" i="20"/>
  <c r="BK222" i="20"/>
  <c r="BL222" i="20"/>
  <c r="BM222" i="20"/>
  <c r="BQ222" i="20"/>
  <c r="BR222" i="20"/>
  <c r="BT222" i="20"/>
  <c r="BU222" i="20"/>
  <c r="BW222" i="20"/>
  <c r="BX222" i="20" s="1"/>
  <c r="BN222" i="20" s="1"/>
  <c r="AH223" i="20" a="1"/>
  <c r="AH223" i="20" s="1"/>
  <c r="AI223" i="20" a="1"/>
  <c r="AI223" i="20" s="1"/>
  <c r="AJ223" i="20" a="1"/>
  <c r="AJ223" i="20" s="1"/>
  <c r="AK223" i="20" a="1"/>
  <c r="AK223" i="20" s="1"/>
  <c r="BH223" i="20" a="1"/>
  <c r="BH223" i="20" s="1"/>
  <c r="BI223" i="20"/>
  <c r="BJ223" i="20"/>
  <c r="BK223" i="20"/>
  <c r="BL223" i="20"/>
  <c r="BM223" i="20"/>
  <c r="BQ223" i="20"/>
  <c r="BR223" i="20"/>
  <c r="BT223" i="20"/>
  <c r="BU223" i="20"/>
  <c r="BW223" i="20"/>
  <c r="BX223" i="20" s="1"/>
  <c r="AB224" i="20"/>
  <c r="AH224" i="20" a="1"/>
  <c r="AH224" i="20" s="1"/>
  <c r="AI224" i="20" a="1"/>
  <c r="AI224" i="20" s="1"/>
  <c r="AJ224" i="20" a="1"/>
  <c r="AJ224" i="20" s="1"/>
  <c r="AK224" i="20" a="1"/>
  <c r="AK224" i="20" s="1"/>
  <c r="BH224" i="20" a="1"/>
  <c r="BH224" i="20" s="1"/>
  <c r="BI224" i="20"/>
  <c r="BJ224" i="20"/>
  <c r="BK224" i="20"/>
  <c r="BL224" i="20"/>
  <c r="BM224" i="20"/>
  <c r="BQ224" i="20"/>
  <c r="BR224" i="20"/>
  <c r="BT224" i="20"/>
  <c r="BU224" i="20"/>
  <c r="BW224" i="20"/>
  <c r="BX224" i="20" s="1"/>
  <c r="BN224" i="20" s="1"/>
  <c r="BO224" i="20" s="1"/>
  <c r="A224" i="20" s="1"/>
  <c r="AB225" i="20"/>
  <c r="AH225" i="20" a="1"/>
  <c r="AH225" i="20" s="1"/>
  <c r="AI225" i="20" a="1"/>
  <c r="AI225" i="20" s="1"/>
  <c r="AJ225" i="20" a="1"/>
  <c r="AJ225" i="20" s="1"/>
  <c r="AK225" i="20" a="1"/>
  <c r="AK225" i="20" s="1"/>
  <c r="BH225" i="20" a="1"/>
  <c r="BH225" i="20" s="1"/>
  <c r="BI225" i="20"/>
  <c r="BJ225" i="20"/>
  <c r="BK225" i="20"/>
  <c r="BL225" i="20"/>
  <c r="BM225" i="20"/>
  <c r="BQ225" i="20"/>
  <c r="BR225" i="20"/>
  <c r="BT225" i="20"/>
  <c r="BU225" i="20"/>
  <c r="BW225" i="20"/>
  <c r="BX225" i="20" s="1"/>
  <c r="BN225" i="20" s="1"/>
  <c r="AB226" i="20"/>
  <c r="AH226" i="20" a="1"/>
  <c r="AH226" i="20" s="1"/>
  <c r="AI226" i="20" a="1"/>
  <c r="AI226" i="20"/>
  <c r="AJ226" i="20" a="1"/>
  <c r="AJ226" i="20" s="1"/>
  <c r="AK226" i="20" a="1"/>
  <c r="AK226" i="20" s="1"/>
  <c r="BH226" i="20" a="1"/>
  <c r="BH226" i="20" s="1"/>
  <c r="BI226" i="20"/>
  <c r="BJ226" i="20"/>
  <c r="BK226" i="20"/>
  <c r="BL226" i="20"/>
  <c r="BM226" i="20"/>
  <c r="BQ226" i="20"/>
  <c r="BR226" i="20"/>
  <c r="BT226" i="20"/>
  <c r="BU226" i="20"/>
  <c r="BW226" i="20"/>
  <c r="BX226" i="20" s="1"/>
  <c r="BN226" i="20" s="1"/>
  <c r="AB227" i="20"/>
  <c r="AH227" i="20" a="1"/>
  <c r="AH227" i="20" s="1"/>
  <c r="AI227" i="20" a="1"/>
  <c r="AI227" i="20" s="1"/>
  <c r="AJ227" i="20" a="1"/>
  <c r="AJ227" i="20" s="1"/>
  <c r="AK227" i="20" a="1"/>
  <c r="AK227" i="20" s="1"/>
  <c r="BH227" i="20" a="1"/>
  <c r="BH227" i="20" s="1"/>
  <c r="BI227" i="20"/>
  <c r="BJ227" i="20"/>
  <c r="BK227" i="20"/>
  <c r="BL227" i="20"/>
  <c r="BM227" i="20"/>
  <c r="BQ227" i="20"/>
  <c r="BR227" i="20"/>
  <c r="BT227" i="20"/>
  <c r="BU227" i="20"/>
  <c r="BW227" i="20"/>
  <c r="BX227" i="20" s="1"/>
  <c r="AB228" i="20"/>
  <c r="AH228" i="20" a="1"/>
  <c r="AH228" i="20" s="1"/>
  <c r="AI228" i="20" a="1"/>
  <c r="AI228" i="20" s="1"/>
  <c r="AJ228" i="20" a="1"/>
  <c r="AJ228" i="20" s="1"/>
  <c r="AK228" i="20" a="1"/>
  <c r="AK228" i="20" s="1"/>
  <c r="BH228" i="20" a="1"/>
  <c r="BH228" i="20" s="1"/>
  <c r="BI228" i="20"/>
  <c r="BJ228" i="20"/>
  <c r="BK228" i="20"/>
  <c r="BL228" i="20"/>
  <c r="BM228" i="20"/>
  <c r="BQ228" i="20"/>
  <c r="BR228" i="20"/>
  <c r="BT228" i="20"/>
  <c r="BU228" i="20"/>
  <c r="BW228" i="20"/>
  <c r="BX228" i="20" s="1"/>
  <c r="AB229" i="20"/>
  <c r="AH229" i="20" a="1"/>
  <c r="AH229" i="20" s="1"/>
  <c r="AI229" i="20" a="1"/>
  <c r="AI229" i="20" s="1"/>
  <c r="AJ229" i="20" a="1"/>
  <c r="AJ229" i="20" s="1"/>
  <c r="AK229" i="20" a="1"/>
  <c r="AK229" i="20" s="1"/>
  <c r="BH229" i="20" a="1"/>
  <c r="BH229" i="20" s="1"/>
  <c r="BI229" i="20"/>
  <c r="BJ229" i="20"/>
  <c r="BK229" i="20"/>
  <c r="BL229" i="20"/>
  <c r="BM229" i="20"/>
  <c r="BQ229" i="20"/>
  <c r="BR229" i="20"/>
  <c r="BT229" i="20"/>
  <c r="BU229" i="20"/>
  <c r="BW229" i="20"/>
  <c r="BX229" i="20" s="1"/>
  <c r="BN229" i="20" s="1"/>
  <c r="BO229" i="20" s="1"/>
  <c r="A229" i="20" s="1"/>
  <c r="AB230" i="20"/>
  <c r="AH230" i="20" a="1"/>
  <c r="AH230" i="20" s="1"/>
  <c r="AI230" i="20" a="1"/>
  <c r="AI230" i="20" s="1"/>
  <c r="AJ230" i="20" a="1"/>
  <c r="AJ230" i="20" s="1"/>
  <c r="AK230" i="20" a="1"/>
  <c r="AK230" i="20" s="1"/>
  <c r="BH230" i="20" a="1"/>
  <c r="BH230" i="20" s="1"/>
  <c r="BI230" i="20"/>
  <c r="BJ230" i="20"/>
  <c r="BK230" i="20"/>
  <c r="BL230" i="20"/>
  <c r="BM230" i="20"/>
  <c r="BQ230" i="20"/>
  <c r="BR230" i="20"/>
  <c r="BT230" i="20"/>
  <c r="BU230" i="20"/>
  <c r="BW230" i="20"/>
  <c r="BX230" i="20" s="1"/>
  <c r="AH231" i="20" a="1"/>
  <c r="AH231" i="20" s="1"/>
  <c r="AI231" i="20" a="1"/>
  <c r="AI231" i="20" s="1"/>
  <c r="AJ231" i="20" a="1"/>
  <c r="AJ231" i="20" s="1"/>
  <c r="AK231" i="20" a="1"/>
  <c r="AK231" i="20" s="1"/>
  <c r="BH231" i="20" a="1"/>
  <c r="BH231" i="20" s="1"/>
  <c r="BI231" i="20"/>
  <c r="BJ231" i="20"/>
  <c r="BK231" i="20"/>
  <c r="BL231" i="20"/>
  <c r="BM231" i="20"/>
  <c r="BQ231" i="20"/>
  <c r="BR231" i="20"/>
  <c r="BT231" i="20"/>
  <c r="BU231" i="20"/>
  <c r="BW231" i="20"/>
  <c r="BX231" i="20" s="1"/>
  <c r="AB232" i="20"/>
  <c r="AH232" i="20" a="1"/>
  <c r="AH232" i="20" s="1"/>
  <c r="AI232" i="20" a="1"/>
  <c r="AI232" i="20" s="1"/>
  <c r="AJ232" i="20" a="1"/>
  <c r="AJ232" i="20" s="1"/>
  <c r="AK232" i="20" a="1"/>
  <c r="AK232" i="20" s="1"/>
  <c r="BH232" i="20" a="1"/>
  <c r="BH232" i="20" s="1"/>
  <c r="BI232" i="20"/>
  <c r="BJ232" i="20"/>
  <c r="BK232" i="20"/>
  <c r="BL232" i="20"/>
  <c r="BM232" i="20"/>
  <c r="BQ232" i="20"/>
  <c r="BR232" i="20"/>
  <c r="BT232" i="20"/>
  <c r="BU232" i="20"/>
  <c r="BW232" i="20"/>
  <c r="BX232" i="20" s="1"/>
  <c r="AB233" i="20"/>
  <c r="AH233" i="20" a="1"/>
  <c r="AH233" i="20" s="1"/>
  <c r="AI233" i="20" a="1"/>
  <c r="AI233" i="20" s="1"/>
  <c r="AJ233" i="20" a="1"/>
  <c r="AJ233" i="20" s="1"/>
  <c r="AK233" i="20" a="1"/>
  <c r="AK233" i="20" s="1"/>
  <c r="BH233" i="20" a="1"/>
  <c r="BH233" i="20" s="1"/>
  <c r="BI233" i="20"/>
  <c r="BJ233" i="20"/>
  <c r="BK233" i="20"/>
  <c r="BL233" i="20"/>
  <c r="BM233" i="20"/>
  <c r="BQ233" i="20"/>
  <c r="BR233" i="20"/>
  <c r="BT233" i="20"/>
  <c r="BU233" i="20"/>
  <c r="BW233" i="20"/>
  <c r="BX233" i="20" s="1"/>
  <c r="AB234" i="20"/>
  <c r="AH234" i="20" a="1"/>
  <c r="AH234" i="20" s="1"/>
  <c r="AI234" i="20" a="1"/>
  <c r="AI234" i="20" s="1"/>
  <c r="AJ234" i="20" a="1"/>
  <c r="AJ234" i="20" s="1"/>
  <c r="AK234" i="20" a="1"/>
  <c r="AK234" i="20" s="1"/>
  <c r="BH234" i="20" a="1"/>
  <c r="BH234" i="20" s="1"/>
  <c r="BI234" i="20"/>
  <c r="BJ234" i="20"/>
  <c r="BK234" i="20"/>
  <c r="BL234" i="20"/>
  <c r="BM234" i="20"/>
  <c r="BQ234" i="20"/>
  <c r="BR234" i="20"/>
  <c r="BT234" i="20"/>
  <c r="BU234" i="20"/>
  <c r="BW234" i="20"/>
  <c r="BX234" i="20" s="1"/>
  <c r="BN234" i="20" s="1"/>
  <c r="AB235" i="20"/>
  <c r="AH235" i="20" a="1"/>
  <c r="AH235" i="20" s="1"/>
  <c r="AI235" i="20" a="1"/>
  <c r="AI235" i="20" s="1"/>
  <c r="AJ235" i="20" a="1"/>
  <c r="AJ235" i="20" s="1"/>
  <c r="AK235" i="20" a="1"/>
  <c r="AK235" i="20" s="1"/>
  <c r="BH235" i="20" a="1"/>
  <c r="BH235" i="20" s="1"/>
  <c r="BI235" i="20"/>
  <c r="BJ235" i="20"/>
  <c r="BK235" i="20"/>
  <c r="BL235" i="20"/>
  <c r="BM235" i="20"/>
  <c r="BQ235" i="20"/>
  <c r="BR235" i="20"/>
  <c r="BT235" i="20"/>
  <c r="BU235" i="20"/>
  <c r="BW235" i="20"/>
  <c r="BX235" i="20" s="1"/>
  <c r="AB236" i="20"/>
  <c r="AH236" i="20" a="1"/>
  <c r="AH236" i="20" s="1"/>
  <c r="AI236" i="20" a="1"/>
  <c r="AI236" i="20" s="1"/>
  <c r="AJ236" i="20" a="1"/>
  <c r="AJ236" i="20" s="1"/>
  <c r="AK236" i="20" a="1"/>
  <c r="AK236" i="20" s="1"/>
  <c r="BH236" i="20" a="1"/>
  <c r="BH236" i="20" s="1"/>
  <c r="BI236" i="20"/>
  <c r="BJ236" i="20"/>
  <c r="BK236" i="20"/>
  <c r="BL236" i="20"/>
  <c r="BM236" i="20"/>
  <c r="BQ236" i="20"/>
  <c r="BR236" i="20"/>
  <c r="BT236" i="20"/>
  <c r="BU236" i="20"/>
  <c r="BW236" i="20"/>
  <c r="BX236" i="20"/>
  <c r="AB237" i="20"/>
  <c r="AH237" i="20" a="1"/>
  <c r="AH237" i="20"/>
  <c r="AI237" i="20" a="1"/>
  <c r="AI237" i="20" s="1"/>
  <c r="AJ237" i="20" a="1"/>
  <c r="AJ237" i="20" s="1"/>
  <c r="AK237" i="20" a="1"/>
  <c r="AK237" i="20" s="1"/>
  <c r="BH237" i="20" a="1"/>
  <c r="BH237" i="20" s="1"/>
  <c r="BI237" i="20"/>
  <c r="BJ237" i="20"/>
  <c r="BK237" i="20"/>
  <c r="BL237" i="20"/>
  <c r="BM237" i="20"/>
  <c r="BQ237" i="20"/>
  <c r="BR237" i="20"/>
  <c r="BT237" i="20"/>
  <c r="BU237" i="20"/>
  <c r="BW237" i="20"/>
  <c r="BX237" i="20" s="1"/>
  <c r="AB238" i="20"/>
  <c r="AH238" i="20" a="1"/>
  <c r="AH238" i="20" s="1"/>
  <c r="AI238" i="20" a="1"/>
  <c r="AI238" i="20" s="1"/>
  <c r="AJ238" i="20" a="1"/>
  <c r="AJ238" i="20" s="1"/>
  <c r="AK238" i="20" a="1"/>
  <c r="AK238" i="20" s="1"/>
  <c r="BH238" i="20" a="1"/>
  <c r="BH238" i="20" s="1"/>
  <c r="BI238" i="20"/>
  <c r="BJ238" i="20"/>
  <c r="BK238" i="20"/>
  <c r="BL238" i="20"/>
  <c r="BM238" i="20"/>
  <c r="BQ238" i="20"/>
  <c r="BR238" i="20"/>
  <c r="BT238" i="20"/>
  <c r="BU238" i="20"/>
  <c r="BW238" i="20"/>
  <c r="BX238" i="20" s="1"/>
  <c r="AH239" i="20" a="1"/>
  <c r="AH239" i="20" s="1"/>
  <c r="AI239" i="20" a="1"/>
  <c r="AI239" i="20" s="1"/>
  <c r="AJ239" i="20" a="1"/>
  <c r="AJ239" i="20" s="1"/>
  <c r="AK239" i="20" a="1"/>
  <c r="AK239" i="20" s="1"/>
  <c r="BH239" i="20" a="1"/>
  <c r="BH239" i="20" s="1"/>
  <c r="BI239" i="20"/>
  <c r="BJ239" i="20"/>
  <c r="BK239" i="20"/>
  <c r="BL239" i="20"/>
  <c r="BM239" i="20"/>
  <c r="BQ239" i="20"/>
  <c r="BR239" i="20"/>
  <c r="BT239" i="20"/>
  <c r="BU239" i="20"/>
  <c r="BW239" i="20"/>
  <c r="BX239" i="20" s="1"/>
  <c r="AB240" i="20"/>
  <c r="AH240" i="20" a="1"/>
  <c r="AH240" i="20" s="1"/>
  <c r="AI240" i="20" a="1"/>
  <c r="AI240" i="20" s="1"/>
  <c r="AJ240" i="20" a="1"/>
  <c r="AJ240" i="20" s="1"/>
  <c r="AK240" i="20" a="1"/>
  <c r="AK240" i="20" s="1"/>
  <c r="BH240" i="20" a="1"/>
  <c r="BH240" i="20" s="1"/>
  <c r="BI240" i="20"/>
  <c r="BJ240" i="20"/>
  <c r="BK240" i="20"/>
  <c r="BL240" i="20"/>
  <c r="BM240" i="20"/>
  <c r="BQ240" i="20"/>
  <c r="BR240" i="20"/>
  <c r="BT240" i="20"/>
  <c r="BU240" i="20"/>
  <c r="BW240" i="20"/>
  <c r="BX240" i="20" s="1"/>
  <c r="AB241" i="20"/>
  <c r="AH241" i="20" a="1"/>
  <c r="AH241" i="20" s="1"/>
  <c r="AI241" i="20" a="1"/>
  <c r="AI241" i="20" s="1"/>
  <c r="AJ241" i="20" a="1"/>
  <c r="AJ241" i="20"/>
  <c r="AK241" i="20" a="1"/>
  <c r="AK241" i="20" s="1"/>
  <c r="BH241" i="20" a="1"/>
  <c r="BH241" i="20" s="1"/>
  <c r="BI241" i="20"/>
  <c r="BJ241" i="20"/>
  <c r="BK241" i="20"/>
  <c r="BL241" i="20"/>
  <c r="BM241" i="20"/>
  <c r="BQ241" i="20"/>
  <c r="BR241" i="20"/>
  <c r="BT241" i="20"/>
  <c r="BU241" i="20"/>
  <c r="BW241" i="20"/>
  <c r="BX241" i="20" s="1"/>
  <c r="AB242" i="20"/>
  <c r="AH242" i="20" a="1"/>
  <c r="AH242" i="20" s="1"/>
  <c r="AI242" i="20" a="1"/>
  <c r="AI242" i="20" s="1"/>
  <c r="AJ242" i="20" a="1"/>
  <c r="AJ242" i="20" s="1"/>
  <c r="AK242" i="20" a="1"/>
  <c r="AK242" i="20" s="1"/>
  <c r="BH242" i="20" a="1"/>
  <c r="BH242" i="20" s="1"/>
  <c r="BI242" i="20"/>
  <c r="BJ242" i="20"/>
  <c r="BK242" i="20"/>
  <c r="BL242" i="20"/>
  <c r="BM242" i="20"/>
  <c r="BQ242" i="20"/>
  <c r="BR242" i="20"/>
  <c r="BT242" i="20"/>
  <c r="BU242" i="20"/>
  <c r="BW242" i="20"/>
  <c r="BX242" i="20" s="1"/>
  <c r="BN242" i="20" s="1"/>
  <c r="AB243" i="20"/>
  <c r="AH243" i="20" a="1"/>
  <c r="AH243" i="20" s="1"/>
  <c r="AI243" i="20" a="1"/>
  <c r="AI243" i="20" s="1"/>
  <c r="AJ243" i="20" a="1"/>
  <c r="AJ243" i="20" s="1"/>
  <c r="AK243" i="20" a="1"/>
  <c r="AK243" i="20" s="1"/>
  <c r="BH243" i="20" a="1"/>
  <c r="BH243" i="20" s="1"/>
  <c r="BI243" i="20"/>
  <c r="BJ243" i="20"/>
  <c r="BK243" i="20"/>
  <c r="BL243" i="20"/>
  <c r="BM243" i="20"/>
  <c r="BQ243" i="20"/>
  <c r="BR243" i="20"/>
  <c r="BT243" i="20"/>
  <c r="BU243" i="20"/>
  <c r="BW243" i="20"/>
  <c r="BX243" i="20" s="1"/>
  <c r="AB244" i="20"/>
  <c r="AH244" i="20" a="1"/>
  <c r="AH244" i="20" s="1"/>
  <c r="AI244" i="20" a="1"/>
  <c r="AI244" i="20" s="1"/>
  <c r="AJ244" i="20" a="1"/>
  <c r="AJ244" i="20" s="1"/>
  <c r="AK244" i="20" a="1"/>
  <c r="AK244" i="20" s="1"/>
  <c r="BH244" i="20" a="1"/>
  <c r="BH244" i="20" s="1"/>
  <c r="BI244" i="20"/>
  <c r="BJ244" i="20"/>
  <c r="BK244" i="20"/>
  <c r="BL244" i="20"/>
  <c r="BM244" i="20"/>
  <c r="BQ244" i="20"/>
  <c r="BR244" i="20"/>
  <c r="BT244" i="20"/>
  <c r="BU244" i="20"/>
  <c r="BW244" i="20"/>
  <c r="BX244" i="20" s="1"/>
  <c r="AB245" i="20"/>
  <c r="AH245" i="20" a="1"/>
  <c r="AH245" i="20" s="1"/>
  <c r="AI245" i="20" a="1"/>
  <c r="AI245" i="20" s="1"/>
  <c r="AJ245" i="20" a="1"/>
  <c r="AJ245" i="20"/>
  <c r="AK245" i="20" a="1"/>
  <c r="AK245" i="20"/>
  <c r="BH245" i="20" a="1"/>
  <c r="BH245" i="20" s="1"/>
  <c r="BI245" i="20"/>
  <c r="BJ245" i="20"/>
  <c r="BK245" i="20"/>
  <c r="BL245" i="20"/>
  <c r="BM245" i="20"/>
  <c r="BQ245" i="20"/>
  <c r="BR245" i="20"/>
  <c r="BT245" i="20"/>
  <c r="BU245" i="20"/>
  <c r="BW245" i="20"/>
  <c r="BX245" i="20" s="1"/>
  <c r="AB246" i="20"/>
  <c r="AH246" i="20" a="1"/>
  <c r="AH246" i="20"/>
  <c r="AI246" i="20" a="1"/>
  <c r="AI246" i="20" s="1"/>
  <c r="AJ246" i="20" a="1"/>
  <c r="AJ246" i="20" s="1"/>
  <c r="AK246" i="20" a="1"/>
  <c r="AK246" i="20" s="1"/>
  <c r="BH246" i="20" a="1"/>
  <c r="BH246" i="20" s="1"/>
  <c r="BI246" i="20"/>
  <c r="BJ246" i="20"/>
  <c r="BK246" i="20"/>
  <c r="BL246" i="20"/>
  <c r="BM246" i="20"/>
  <c r="BQ246" i="20"/>
  <c r="BR246" i="20"/>
  <c r="BT246" i="20"/>
  <c r="BU246" i="20"/>
  <c r="BW246" i="20"/>
  <c r="BX246" i="20" s="1"/>
  <c r="AH247" i="20" a="1"/>
  <c r="AH247" i="20" s="1"/>
  <c r="AI247" i="20" a="1"/>
  <c r="AI247" i="20" s="1"/>
  <c r="AJ247" i="20" a="1"/>
  <c r="AJ247" i="20" s="1"/>
  <c r="AK247" i="20" a="1"/>
  <c r="AK247" i="20" s="1"/>
  <c r="BH247" i="20" a="1"/>
  <c r="BH247" i="20" s="1"/>
  <c r="BI247" i="20"/>
  <c r="BJ247" i="20"/>
  <c r="BK247" i="20"/>
  <c r="BL247" i="20"/>
  <c r="BM247" i="20"/>
  <c r="BQ247" i="20"/>
  <c r="BR247" i="20"/>
  <c r="BT247" i="20"/>
  <c r="BU247" i="20"/>
  <c r="BW247" i="20"/>
  <c r="BX247" i="20" s="1"/>
  <c r="AB248" i="20"/>
  <c r="AH248" i="20" a="1"/>
  <c r="AH248" i="20" s="1"/>
  <c r="AI248" i="20" a="1"/>
  <c r="AI248" i="20" s="1"/>
  <c r="AJ248" i="20" a="1"/>
  <c r="AJ248" i="20" s="1"/>
  <c r="AK248" i="20" a="1"/>
  <c r="AK248" i="20" s="1"/>
  <c r="BH248" i="20" a="1"/>
  <c r="BH248" i="20" s="1"/>
  <c r="BI248" i="20"/>
  <c r="BJ248" i="20"/>
  <c r="BK248" i="20"/>
  <c r="BL248" i="20"/>
  <c r="BM248" i="20"/>
  <c r="BQ248" i="20"/>
  <c r="BR248" i="20"/>
  <c r="BT248" i="20"/>
  <c r="BU248" i="20"/>
  <c r="BW248" i="20"/>
  <c r="BX248" i="20" s="1"/>
  <c r="AB249" i="20"/>
  <c r="AH249" i="20" a="1"/>
  <c r="AH249" i="20"/>
  <c r="AI249" i="20" a="1"/>
  <c r="AI249" i="20" s="1"/>
  <c r="AJ249" i="20" a="1"/>
  <c r="AJ249" i="20" s="1"/>
  <c r="AK249" i="20" a="1"/>
  <c r="AK249" i="20" s="1"/>
  <c r="BH249" i="20" a="1"/>
  <c r="BH249" i="20" s="1"/>
  <c r="BI249" i="20"/>
  <c r="BJ249" i="20"/>
  <c r="BK249" i="20"/>
  <c r="BL249" i="20"/>
  <c r="BM249" i="20"/>
  <c r="BQ249" i="20"/>
  <c r="BR249" i="20"/>
  <c r="BT249" i="20"/>
  <c r="BU249" i="20"/>
  <c r="BW249" i="20"/>
  <c r="BX249" i="20" s="1"/>
  <c r="AB250" i="20"/>
  <c r="AH250" i="20" a="1"/>
  <c r="AH250" i="20" s="1"/>
  <c r="AI250" i="20" a="1"/>
  <c r="AI250" i="20" s="1"/>
  <c r="AJ250" i="20" a="1"/>
  <c r="AJ250" i="20" s="1"/>
  <c r="AK250" i="20" a="1"/>
  <c r="AK250" i="20" s="1"/>
  <c r="BH250" i="20" a="1"/>
  <c r="BH250" i="20" s="1"/>
  <c r="BI250" i="20"/>
  <c r="BJ250" i="20"/>
  <c r="BK250" i="20"/>
  <c r="BL250" i="20"/>
  <c r="BM250" i="20"/>
  <c r="BQ250" i="20"/>
  <c r="BR250" i="20"/>
  <c r="BT250" i="20"/>
  <c r="BU250" i="20"/>
  <c r="BW250" i="20"/>
  <c r="BX250" i="20" s="1"/>
  <c r="BN250" i="20" s="1"/>
  <c r="AB251" i="20"/>
  <c r="AH251" i="20" a="1"/>
  <c r="AH251" i="20" s="1"/>
  <c r="AI251" i="20" a="1"/>
  <c r="AI251" i="20" s="1"/>
  <c r="AJ251" i="20" a="1"/>
  <c r="AJ251" i="20" s="1"/>
  <c r="AK251" i="20" a="1"/>
  <c r="AK251" i="20" s="1"/>
  <c r="BH251" i="20" a="1"/>
  <c r="BH251" i="20" s="1"/>
  <c r="BI251" i="20"/>
  <c r="BJ251" i="20"/>
  <c r="BK251" i="20"/>
  <c r="BL251" i="20"/>
  <c r="BM251" i="20"/>
  <c r="BQ251" i="20"/>
  <c r="BR251" i="20"/>
  <c r="BT251" i="20"/>
  <c r="BU251" i="20"/>
  <c r="BW251" i="20"/>
  <c r="BX251" i="20" s="1"/>
  <c r="A2" i="21"/>
  <c r="B2" i="21"/>
  <c r="A3" i="21"/>
  <c r="B3" i="21"/>
  <c r="A4" i="21"/>
  <c r="B4" i="21"/>
  <c r="BR3" i="20"/>
  <c r="BR4" i="20"/>
  <c r="BR5" i="20"/>
  <c r="BR6" i="20"/>
  <c r="BR7" i="20"/>
  <c r="BR8" i="20"/>
  <c r="BR9" i="20"/>
  <c r="BR10" i="20"/>
  <c r="BR11" i="20"/>
  <c r="BR12" i="20"/>
  <c r="BR13" i="20"/>
  <c r="BR14" i="20"/>
  <c r="BR15" i="20"/>
  <c r="BR2" i="20"/>
  <c r="BM2" i="20"/>
  <c r="BM3" i="20"/>
  <c r="BM4" i="20"/>
  <c r="BM5" i="20"/>
  <c r="BM6" i="20"/>
  <c r="BM7" i="20"/>
  <c r="BM8" i="20"/>
  <c r="BM9" i="20"/>
  <c r="BM10" i="20"/>
  <c r="BM11" i="20"/>
  <c r="BM12" i="20"/>
  <c r="BM13" i="20"/>
  <c r="BM14" i="20"/>
  <c r="BM15" i="20"/>
  <c r="AB4" i="20"/>
  <c r="AK2" i="20" a="1"/>
  <c r="AK2" i="20" s="1"/>
  <c r="AK3" i="20" a="1"/>
  <c r="AK3" i="20" s="1"/>
  <c r="AK4" i="20" a="1"/>
  <c r="AK4" i="20" s="1"/>
  <c r="AK5" i="20" a="1"/>
  <c r="AK5" i="20" s="1"/>
  <c r="AK6" i="20" a="1"/>
  <c r="AK6" i="20" s="1"/>
  <c r="AK7" i="20" a="1"/>
  <c r="AK7" i="20" s="1"/>
  <c r="AK8" i="20" a="1"/>
  <c r="AK8" i="20" s="1"/>
  <c r="AK9" i="20" a="1"/>
  <c r="AK9" i="20" s="1"/>
  <c r="AK10" i="20" a="1"/>
  <c r="AK10" i="20" s="1"/>
  <c r="AK11" i="20" a="1"/>
  <c r="AK11" i="20" s="1"/>
  <c r="AK12" i="20" a="1"/>
  <c r="AK12" i="20" s="1"/>
  <c r="AK13" i="20" a="1"/>
  <c r="AK13" i="20" s="1"/>
  <c r="AK14" i="20" a="1"/>
  <c r="AK14" i="20" s="1"/>
  <c r="AK15" i="20" a="1"/>
  <c r="AK15" i="20" s="1"/>
  <c r="AJ3" i="20" a="1"/>
  <c r="AJ3" i="20" s="1"/>
  <c r="AJ4" i="20" a="1"/>
  <c r="AJ4" i="20" s="1"/>
  <c r="AJ5" i="20" a="1"/>
  <c r="AJ5" i="20" s="1"/>
  <c r="AJ6" i="20" a="1"/>
  <c r="AJ6" i="20" s="1"/>
  <c r="AJ7" i="20" a="1"/>
  <c r="AJ7" i="20" s="1"/>
  <c r="AJ8" i="20" a="1"/>
  <c r="AJ8" i="20" s="1"/>
  <c r="AJ9" i="20" a="1"/>
  <c r="AJ9" i="20" s="1"/>
  <c r="AJ10" i="20" a="1"/>
  <c r="AJ10" i="20" s="1"/>
  <c r="AJ11" i="20" a="1"/>
  <c r="AJ11" i="20" s="1"/>
  <c r="AJ12" i="20" a="1"/>
  <c r="AJ12" i="20" s="1"/>
  <c r="AJ13" i="20" a="1"/>
  <c r="AJ13" i="20" s="1"/>
  <c r="AJ14" i="20" a="1"/>
  <c r="AJ14" i="20" s="1"/>
  <c r="AJ15" i="20" a="1"/>
  <c r="AJ15" i="20" s="1"/>
  <c r="AJ2" i="20" a="1"/>
  <c r="AJ2" i="20" s="1"/>
  <c r="AI3" i="20" a="1"/>
  <c r="AI3" i="20" s="1"/>
  <c r="AI4" i="20" a="1"/>
  <c r="AI4" i="20" s="1"/>
  <c r="AI5" i="20" a="1"/>
  <c r="AI5" i="20" s="1"/>
  <c r="AI6" i="20" a="1"/>
  <c r="AI6" i="20" s="1"/>
  <c r="AI7" i="20" a="1"/>
  <c r="AI7" i="20" s="1"/>
  <c r="AI8" i="20" a="1"/>
  <c r="AI8" i="20" s="1"/>
  <c r="AI9" i="20" a="1"/>
  <c r="AI9" i="20" s="1"/>
  <c r="AI10" i="20" a="1"/>
  <c r="AI10" i="20" s="1"/>
  <c r="AI11" i="20" a="1"/>
  <c r="AI11" i="20" s="1"/>
  <c r="AI12" i="20" a="1"/>
  <c r="AI12" i="20" s="1"/>
  <c r="AI13" i="20" a="1"/>
  <c r="AI13" i="20" s="1"/>
  <c r="AI14" i="20" a="1"/>
  <c r="AI14" i="20" s="1"/>
  <c r="AI15" i="20" a="1"/>
  <c r="AI15" i="20" s="1"/>
  <c r="AI2" i="20" a="1"/>
  <c r="AI2" i="20" s="1"/>
  <c r="AH3" i="20" a="1"/>
  <c r="AH3" i="20" s="1"/>
  <c r="AH4" i="20" a="1"/>
  <c r="AH4" i="20" s="1"/>
  <c r="AH5" i="20" a="1"/>
  <c r="AH5" i="20" s="1"/>
  <c r="AH6" i="20" a="1"/>
  <c r="AH6" i="20" s="1"/>
  <c r="AH7" i="20" a="1"/>
  <c r="AH7" i="20" s="1"/>
  <c r="AH8" i="20" a="1"/>
  <c r="AH8" i="20" s="1"/>
  <c r="AH9" i="20" a="1"/>
  <c r="AH9" i="20" s="1"/>
  <c r="AH10" i="20" a="1"/>
  <c r="AH10" i="20" s="1"/>
  <c r="AH11" i="20" a="1"/>
  <c r="AH11" i="20" s="1"/>
  <c r="AH12" i="20" a="1"/>
  <c r="AH12" i="20" s="1"/>
  <c r="AH13" i="20" a="1"/>
  <c r="AH13" i="20" s="1"/>
  <c r="AH14" i="20" a="1"/>
  <c r="AH14" i="20" s="1"/>
  <c r="AH15" i="20" a="1"/>
  <c r="AH15" i="20" s="1"/>
  <c r="AH2" i="20" a="1"/>
  <c r="AH2" i="20" s="1"/>
  <c r="BS21" i="20" l="1"/>
  <c r="BS17" i="20"/>
  <c r="BP177" i="20"/>
  <c r="BP155" i="20"/>
  <c r="BS208" i="20"/>
  <c r="BY208" i="20" s="1"/>
  <c r="BP130" i="20"/>
  <c r="BS185" i="20"/>
  <c r="BS56" i="20"/>
  <c r="BY56" i="20" s="1"/>
  <c r="BP104" i="20"/>
  <c r="BS102" i="20"/>
  <c r="BS189" i="20"/>
  <c r="BS93" i="20"/>
  <c r="BP172" i="20"/>
  <c r="BS115" i="20"/>
  <c r="BP35" i="20"/>
  <c r="BP105" i="20"/>
  <c r="BP49" i="20"/>
  <c r="BS232" i="20"/>
  <c r="BS224" i="20"/>
  <c r="BY224" i="20" s="1"/>
  <c r="BP136" i="20"/>
  <c r="BP202" i="20"/>
  <c r="BP25" i="20"/>
  <c r="BS23" i="20"/>
  <c r="BY23" i="20"/>
  <c r="AG245" i="20"/>
  <c r="BZ245" i="20" s="1" a="1"/>
  <c r="BZ245" i="20" s="1"/>
  <c r="BS18" i="20"/>
  <c r="BN17" i="20"/>
  <c r="BO17" i="20" s="1"/>
  <c r="A17" i="20" s="1"/>
  <c r="BP191" i="20"/>
  <c r="BS142" i="20"/>
  <c r="BY142" i="20" s="1"/>
  <c r="BP46" i="20"/>
  <c r="BP44" i="20"/>
  <c r="BP214" i="20"/>
  <c r="BN241" i="20"/>
  <c r="BN233" i="20"/>
  <c r="BS197" i="20"/>
  <c r="BY197" i="20" s="1"/>
  <c r="BS196" i="20"/>
  <c r="BS161" i="20"/>
  <c r="BY161" i="20" s="1"/>
  <c r="BS251" i="20"/>
  <c r="BP250" i="20"/>
  <c r="BN249" i="20"/>
  <c r="BO249" i="20" s="1"/>
  <c r="A249" i="20" s="1"/>
  <c r="BS241" i="20"/>
  <c r="BS236" i="20"/>
  <c r="BS211" i="20"/>
  <c r="BY211" i="20" s="1"/>
  <c r="BS194" i="20"/>
  <c r="BS113" i="20"/>
  <c r="BY113" i="20" s="1"/>
  <c r="BP81" i="20"/>
  <c r="BS206" i="20"/>
  <c r="BP204" i="20"/>
  <c r="BP193" i="20"/>
  <c r="BS84" i="20"/>
  <c r="BN177" i="20"/>
  <c r="BO177" i="20" s="1"/>
  <c r="A177" i="20" s="1"/>
  <c r="AL177" i="20"/>
  <c r="CA177" i="20" s="1" a="1"/>
  <c r="CA177" i="20" s="1"/>
  <c r="BN247" i="20"/>
  <c r="BO247" i="20" s="1"/>
  <c r="A247" i="20" s="1"/>
  <c r="BN214" i="20"/>
  <c r="BO214" i="20" s="1"/>
  <c r="A214" i="20" s="1"/>
  <c r="BN187" i="20"/>
  <c r="BO187" i="20" s="1"/>
  <c r="A187" i="20" s="1"/>
  <c r="BN164" i="20"/>
  <c r="BO164" i="20" s="1"/>
  <c r="A164" i="20" s="1"/>
  <c r="BN116" i="20"/>
  <c r="BO116" i="20" s="1"/>
  <c r="A116" i="20" s="1"/>
  <c r="BN30" i="20"/>
  <c r="BO30" i="20" s="1"/>
  <c r="A30" i="20" s="1"/>
  <c r="BS246" i="20"/>
  <c r="BY246" i="20" s="1"/>
  <c r="BS242" i="20"/>
  <c r="BP233" i="20"/>
  <c r="BN232" i="20"/>
  <c r="BO232" i="20" s="1"/>
  <c r="A232" i="20" s="1"/>
  <c r="BN215" i="20"/>
  <c r="BO215" i="20" s="1"/>
  <c r="A215" i="20" s="1"/>
  <c r="BN155" i="20"/>
  <c r="BO155" i="20" s="1"/>
  <c r="A155" i="20" s="1"/>
  <c r="BN95" i="20"/>
  <c r="BO95" i="20" s="1"/>
  <c r="A95" i="20" s="1"/>
  <c r="BN92" i="20"/>
  <c r="BO92" i="20" s="1"/>
  <c r="A92" i="20" s="1"/>
  <c r="BN60" i="20"/>
  <c r="BO60" i="20" s="1"/>
  <c r="A60" i="20" s="1"/>
  <c r="BN31" i="20"/>
  <c r="BO31" i="20" s="1"/>
  <c r="A31" i="20" s="1"/>
  <c r="BN230" i="20"/>
  <c r="BO230" i="20" s="1"/>
  <c r="A230" i="20" s="1"/>
  <c r="BN238" i="20"/>
  <c r="BO238" i="20" s="1"/>
  <c r="A238" i="20" s="1"/>
  <c r="BN195" i="20"/>
  <c r="BO195" i="20" s="1"/>
  <c r="A195" i="20" s="1"/>
  <c r="BN166" i="20"/>
  <c r="BO166" i="20" s="1"/>
  <c r="A166" i="20" s="1"/>
  <c r="BN163" i="20"/>
  <c r="BO163" i="20" s="1"/>
  <c r="A163" i="20" s="1"/>
  <c r="BN165" i="20"/>
  <c r="BO165" i="20" s="1"/>
  <c r="A165" i="20" s="1"/>
  <c r="BN246" i="20"/>
  <c r="BO246" i="20" s="1"/>
  <c r="A246" i="20" s="1"/>
  <c r="BN231" i="20"/>
  <c r="BO231" i="20" s="1"/>
  <c r="A231" i="20" s="1"/>
  <c r="BP225" i="20"/>
  <c r="BN183" i="20"/>
  <c r="BO183" i="20" s="1"/>
  <c r="A183" i="20" s="1"/>
  <c r="BN182" i="20"/>
  <c r="BO182" i="20" s="1"/>
  <c r="A182" i="20" s="1"/>
  <c r="BN151" i="20"/>
  <c r="BO151" i="20" s="1"/>
  <c r="A151" i="20" s="1"/>
  <c r="BN114" i="20"/>
  <c r="BO114" i="20" s="1"/>
  <c r="A114" i="20" s="1"/>
  <c r="BO37" i="20"/>
  <c r="A37" i="20" s="1"/>
  <c r="BN36" i="20"/>
  <c r="BO36" i="20" s="1"/>
  <c r="A36" i="20" s="1"/>
  <c r="BN24" i="20"/>
  <c r="BO24" i="20" s="1"/>
  <c r="A24" i="20" s="1"/>
  <c r="BN61" i="20"/>
  <c r="BO61" i="20" s="1"/>
  <c r="A61" i="20" s="1"/>
  <c r="BN111" i="20"/>
  <c r="BO111" i="20" s="1"/>
  <c r="A111" i="20" s="1"/>
  <c r="BN240" i="20"/>
  <c r="BO240" i="20" s="1"/>
  <c r="A240" i="20" s="1"/>
  <c r="BN223" i="20"/>
  <c r="BO223" i="20" s="1"/>
  <c r="A223" i="20" s="1"/>
  <c r="BN147" i="20"/>
  <c r="BO147" i="20" s="1"/>
  <c r="A147" i="20" s="1"/>
  <c r="BO21" i="20"/>
  <c r="A21" i="20" s="1"/>
  <c r="BN244" i="20"/>
  <c r="BO244" i="20" s="1"/>
  <c r="A244" i="20" s="1"/>
  <c r="BP240" i="20"/>
  <c r="BO221" i="20"/>
  <c r="A221" i="20" s="1"/>
  <c r="BN220" i="20"/>
  <c r="BO220" i="20" s="1"/>
  <c r="A220" i="20" s="1"/>
  <c r="BN219" i="20"/>
  <c r="BO219" i="20" s="1"/>
  <c r="A219" i="20" s="1"/>
  <c r="BN198" i="20"/>
  <c r="BO198" i="20" s="1"/>
  <c r="A198" i="20" s="1"/>
  <c r="BN191" i="20"/>
  <c r="BO191" i="20" s="1"/>
  <c r="A191" i="20" s="1"/>
  <c r="BN142" i="20"/>
  <c r="BO142" i="20" s="1"/>
  <c r="A142" i="20" s="1"/>
  <c r="BN126" i="20"/>
  <c r="BO126" i="20" s="1"/>
  <c r="A126" i="20" s="1"/>
  <c r="BS107" i="20"/>
  <c r="BY107" i="20" s="1"/>
  <c r="BN104" i="20"/>
  <c r="BO104" i="20" s="1"/>
  <c r="A104" i="20" s="1"/>
  <c r="BN46" i="20"/>
  <c r="BO46" i="20" s="1"/>
  <c r="A46" i="20" s="1"/>
  <c r="BN44" i="20"/>
  <c r="BO44" i="20" s="1"/>
  <c r="A44" i="20" s="1"/>
  <c r="BN43" i="20"/>
  <c r="BO43" i="20" s="1"/>
  <c r="A43" i="20" s="1"/>
  <c r="BN113" i="20"/>
  <c r="BO113" i="20" s="1"/>
  <c r="A113" i="20" s="1"/>
  <c r="BO85" i="20"/>
  <c r="A85" i="20" s="1"/>
  <c r="BN72" i="20"/>
  <c r="BO72" i="20" s="1"/>
  <c r="A72" i="20" s="1"/>
  <c r="BN107" i="20"/>
  <c r="BO107" i="20" s="1"/>
  <c r="A107" i="20" s="1"/>
  <c r="BN39" i="20"/>
  <c r="BO39" i="20" s="1"/>
  <c r="A39" i="20" s="1"/>
  <c r="BN245" i="20"/>
  <c r="BO245" i="20" s="1"/>
  <c r="A245" i="20" s="1"/>
  <c r="BN248" i="20"/>
  <c r="BO248" i="20" s="1"/>
  <c r="A248" i="20" s="1"/>
  <c r="BN239" i="20"/>
  <c r="BO239" i="20" s="1"/>
  <c r="A239" i="20" s="1"/>
  <c r="BN235" i="20"/>
  <c r="BO235" i="20" s="1"/>
  <c r="A235" i="20" s="1"/>
  <c r="BN228" i="20"/>
  <c r="BO228" i="20" s="1"/>
  <c r="A228" i="20" s="1"/>
  <c r="BN227" i="20"/>
  <c r="BO227" i="20" s="1"/>
  <c r="A227" i="20" s="1"/>
  <c r="BN190" i="20"/>
  <c r="BO190" i="20" s="1"/>
  <c r="A190" i="20" s="1"/>
  <c r="BN143" i="20"/>
  <c r="BO143" i="20" s="1"/>
  <c r="A143" i="20" s="1"/>
  <c r="BN135" i="20"/>
  <c r="BO135" i="20" s="1"/>
  <c r="A135" i="20" s="1"/>
  <c r="BO121" i="20"/>
  <c r="A121" i="20" s="1"/>
  <c r="BN120" i="20"/>
  <c r="BO120" i="20" s="1"/>
  <c r="A120" i="20" s="1"/>
  <c r="BP48" i="20"/>
  <c r="BS48" i="20"/>
  <c r="BN237" i="20"/>
  <c r="BO237" i="20" s="1"/>
  <c r="A237" i="20" s="1"/>
  <c r="BN45" i="20"/>
  <c r="BO45" i="20" s="1"/>
  <c r="A45" i="20" s="1"/>
  <c r="BN236" i="20"/>
  <c r="BO236" i="20" s="1"/>
  <c r="A236" i="20" s="1"/>
  <c r="BN56" i="20"/>
  <c r="BO56" i="20" s="1"/>
  <c r="A56" i="20" s="1"/>
  <c r="BN251" i="20"/>
  <c r="BO251" i="20" s="1"/>
  <c r="A251" i="20" s="1"/>
  <c r="BN243" i="20"/>
  <c r="BO243" i="20" s="1"/>
  <c r="A243" i="20" s="1"/>
  <c r="BO101" i="20"/>
  <c r="A101" i="20" s="1"/>
  <c r="BO93" i="20"/>
  <c r="A93" i="20" s="1"/>
  <c r="BO33" i="20"/>
  <c r="A33" i="20" s="1"/>
  <c r="BP23" i="20"/>
  <c r="BO205" i="20"/>
  <c r="A205" i="20" s="1"/>
  <c r="BO189" i="20"/>
  <c r="A189" i="20" s="1"/>
  <c r="BO173" i="20"/>
  <c r="A173" i="20" s="1"/>
  <c r="BO77" i="20"/>
  <c r="A77" i="20" s="1"/>
  <c r="BP31" i="20"/>
  <c r="BO29" i="20"/>
  <c r="A29" i="20" s="1"/>
  <c r="BS26" i="20"/>
  <c r="BN200" i="20"/>
  <c r="BO200" i="20" s="1"/>
  <c r="A200" i="20" s="1"/>
  <c r="BN184" i="20"/>
  <c r="BO184" i="20" s="1"/>
  <c r="A184" i="20" s="1"/>
  <c r="BN136" i="20"/>
  <c r="BO136" i="20" s="1"/>
  <c r="A136" i="20" s="1"/>
  <c r="BN64" i="20"/>
  <c r="BO64" i="20" s="1"/>
  <c r="A64" i="20" s="1"/>
  <c r="BN48" i="20"/>
  <c r="BO48" i="20" s="1"/>
  <c r="A48" i="20" s="1"/>
  <c r="BN32" i="20"/>
  <c r="BO32" i="20" s="1"/>
  <c r="A32" i="20" s="1"/>
  <c r="BS205" i="20"/>
  <c r="BO197" i="20"/>
  <c r="A197" i="20" s="1"/>
  <c r="BO193" i="20"/>
  <c r="A193" i="20" s="1"/>
  <c r="BP178" i="20"/>
  <c r="BP161" i="20"/>
  <c r="BO160" i="20"/>
  <c r="A160" i="20" s="1"/>
  <c r="BP154" i="20"/>
  <c r="BS153" i="20"/>
  <c r="BS131" i="20"/>
  <c r="BO112" i="20"/>
  <c r="A112" i="20" s="1"/>
  <c r="BS73" i="20"/>
  <c r="BY73" i="20" s="1"/>
  <c r="BP65" i="20"/>
  <c r="BP57" i="20"/>
  <c r="BS28" i="20"/>
  <c r="BY28" i="20" s="1"/>
  <c r="BP21" i="20"/>
  <c r="BN199" i="20"/>
  <c r="BO199" i="20" s="1"/>
  <c r="A199" i="20" s="1"/>
  <c r="BN167" i="20"/>
  <c r="BO167" i="20" s="1"/>
  <c r="A167" i="20" s="1"/>
  <c r="BN159" i="20"/>
  <c r="BO159" i="20" s="1"/>
  <c r="A159" i="20" s="1"/>
  <c r="BN119" i="20"/>
  <c r="BO119" i="20" s="1"/>
  <c r="A119" i="20" s="1"/>
  <c r="BO216" i="20"/>
  <c r="A216" i="20" s="1"/>
  <c r="BO192" i="20"/>
  <c r="A192" i="20" s="1"/>
  <c r="BP170" i="20"/>
  <c r="BO157" i="20"/>
  <c r="A157" i="20" s="1"/>
  <c r="BO152" i="20"/>
  <c r="A152" i="20" s="1"/>
  <c r="BP126" i="20"/>
  <c r="BO117" i="20"/>
  <c r="A117" i="20" s="1"/>
  <c r="BP98" i="20"/>
  <c r="BO80" i="20"/>
  <c r="A80" i="20" s="1"/>
  <c r="BO47" i="20"/>
  <c r="A47" i="20" s="1"/>
  <c r="BO40" i="20"/>
  <c r="A40" i="20" s="1"/>
  <c r="BN158" i="20"/>
  <c r="BO158" i="20" s="1"/>
  <c r="A158" i="20" s="1"/>
  <c r="BN134" i="20"/>
  <c r="BO134" i="20" s="1"/>
  <c r="A134" i="20" s="1"/>
  <c r="BN118" i="20"/>
  <c r="BO118" i="20" s="1"/>
  <c r="A118" i="20" s="1"/>
  <c r="BN94" i="20"/>
  <c r="BO94" i="20" s="1"/>
  <c r="A94" i="20" s="1"/>
  <c r="BN86" i="20"/>
  <c r="BO86" i="20" s="1"/>
  <c r="A86" i="20" s="1"/>
  <c r="BN62" i="20"/>
  <c r="BO62" i="20" s="1"/>
  <c r="A62" i="20" s="1"/>
  <c r="BN38" i="20"/>
  <c r="BO38" i="20" s="1"/>
  <c r="A38" i="20" s="1"/>
  <c r="BO222" i="20"/>
  <c r="A222" i="20" s="1"/>
  <c r="AG216" i="20"/>
  <c r="BZ216" i="20" s="1" a="1"/>
  <c r="BZ216" i="20" s="1"/>
  <c r="BO213" i="20"/>
  <c r="A213" i="20" s="1"/>
  <c r="BS207" i="20"/>
  <c r="BY207" i="20" s="1"/>
  <c r="BO176" i="20"/>
  <c r="A176" i="20" s="1"/>
  <c r="BO150" i="20"/>
  <c r="A150" i="20" s="1"/>
  <c r="BO128" i="20"/>
  <c r="A128" i="20" s="1"/>
  <c r="BO127" i="20"/>
  <c r="A127" i="20" s="1"/>
  <c r="BO109" i="20"/>
  <c r="A109" i="20" s="1"/>
  <c r="BO103" i="20"/>
  <c r="A103" i="20" s="1"/>
  <c r="BO102" i="20"/>
  <c r="A102" i="20" s="1"/>
  <c r="BO96" i="20"/>
  <c r="A96" i="20" s="1"/>
  <c r="BO88" i="20"/>
  <c r="A88" i="20" s="1"/>
  <c r="BO70" i="20"/>
  <c r="A70" i="20" s="1"/>
  <c r="BO69" i="20"/>
  <c r="A69" i="20" s="1"/>
  <c r="BO55" i="20"/>
  <c r="A55" i="20" s="1"/>
  <c r="BO54" i="20"/>
  <c r="A54" i="20" s="1"/>
  <c r="BS34" i="20"/>
  <c r="BY34" i="20" s="1"/>
  <c r="BO23" i="20"/>
  <c r="A23" i="20" s="1"/>
  <c r="BN204" i="20"/>
  <c r="BO204" i="20" s="1"/>
  <c r="A204" i="20" s="1"/>
  <c r="BN196" i="20"/>
  <c r="BO196" i="20" s="1"/>
  <c r="A196" i="20" s="1"/>
  <c r="BN188" i="20"/>
  <c r="BO188" i="20" s="1"/>
  <c r="A188" i="20" s="1"/>
  <c r="BN180" i="20"/>
  <c r="BO180" i="20" s="1"/>
  <c r="A180" i="20" s="1"/>
  <c r="BN172" i="20"/>
  <c r="BO172" i="20" s="1"/>
  <c r="A172" i="20" s="1"/>
  <c r="BN156" i="20"/>
  <c r="BO156" i="20" s="1"/>
  <c r="A156" i="20" s="1"/>
  <c r="BN148" i="20"/>
  <c r="BO148" i="20" s="1"/>
  <c r="A148" i="20" s="1"/>
  <c r="BN132" i="20"/>
  <c r="BO132" i="20" s="1"/>
  <c r="A132" i="20" s="1"/>
  <c r="BN124" i="20"/>
  <c r="BO124" i="20" s="1"/>
  <c r="A124" i="20" s="1"/>
  <c r="BN108" i="20"/>
  <c r="BO108" i="20" s="1"/>
  <c r="A108" i="20" s="1"/>
  <c r="BN100" i="20"/>
  <c r="BO100" i="20" s="1"/>
  <c r="A100" i="20" s="1"/>
  <c r="BN76" i="20"/>
  <c r="BO76" i="20" s="1"/>
  <c r="A76" i="20" s="1"/>
  <c r="BN68" i="20"/>
  <c r="BO68" i="20" s="1"/>
  <c r="A68" i="20" s="1"/>
  <c r="BN52" i="20"/>
  <c r="BO52" i="20" s="1"/>
  <c r="A52" i="20" s="1"/>
  <c r="BN28" i="20"/>
  <c r="BO28" i="20" s="1"/>
  <c r="A28" i="20" s="1"/>
  <c r="BN20" i="20"/>
  <c r="BO20" i="20" s="1"/>
  <c r="A20" i="20" s="1"/>
  <c r="BP220" i="20"/>
  <c r="BP213" i="20"/>
  <c r="BO212" i="20"/>
  <c r="A212" i="20" s="1"/>
  <c r="BS195" i="20"/>
  <c r="BY195" i="20" s="1"/>
  <c r="BO175" i="20"/>
  <c r="A175" i="20" s="1"/>
  <c r="AG169" i="20"/>
  <c r="BZ169" i="20" s="1" a="1"/>
  <c r="BZ169" i="20" s="1"/>
  <c r="BO168" i="20"/>
  <c r="A168" i="20" s="1"/>
  <c r="BS155" i="20"/>
  <c r="BY155" i="20" s="1"/>
  <c r="BP151" i="20"/>
  <c r="BO149" i="20"/>
  <c r="A149" i="20" s="1"/>
  <c r="BO141" i="20"/>
  <c r="A141" i="20" s="1"/>
  <c r="AG141" i="20"/>
  <c r="BZ141" i="20" s="1" a="1"/>
  <c r="BZ141" i="20" s="1"/>
  <c r="BO140" i="20"/>
  <c r="A140" i="20" s="1"/>
  <c r="BP125" i="20"/>
  <c r="BP116" i="20"/>
  <c r="BS100" i="20"/>
  <c r="BO87" i="20"/>
  <c r="A87" i="20" s="1"/>
  <c r="BO79" i="20"/>
  <c r="A79" i="20" s="1"/>
  <c r="BS78" i="20"/>
  <c r="BO53" i="20"/>
  <c r="A53" i="20" s="1"/>
  <c r="BO22" i="20"/>
  <c r="A22" i="20" s="1"/>
  <c r="BO16" i="20"/>
  <c r="A16" i="20" s="1"/>
  <c r="BN211" i="20"/>
  <c r="BO211" i="20" s="1"/>
  <c r="A211" i="20" s="1"/>
  <c r="BN203" i="20"/>
  <c r="BO203" i="20" s="1"/>
  <c r="A203" i="20" s="1"/>
  <c r="BN179" i="20"/>
  <c r="BO179" i="20" s="1"/>
  <c r="A179" i="20" s="1"/>
  <c r="BN171" i="20"/>
  <c r="BO171" i="20" s="1"/>
  <c r="A171" i="20" s="1"/>
  <c r="BN139" i="20"/>
  <c r="BO139" i="20" s="1"/>
  <c r="A139" i="20" s="1"/>
  <c r="BN131" i="20"/>
  <c r="BO131" i="20" s="1"/>
  <c r="A131" i="20" s="1"/>
  <c r="BN123" i="20"/>
  <c r="BO123" i="20" s="1"/>
  <c r="A123" i="20" s="1"/>
  <c r="BN115" i="20"/>
  <c r="BO115" i="20" s="1"/>
  <c r="A115" i="20" s="1"/>
  <c r="BN83" i="20"/>
  <c r="BO83" i="20" s="1"/>
  <c r="A83" i="20" s="1"/>
  <c r="BN75" i="20"/>
  <c r="BO75" i="20" s="1"/>
  <c r="A75" i="20" s="1"/>
  <c r="BN67" i="20"/>
  <c r="BO67" i="20" s="1"/>
  <c r="A67" i="20" s="1"/>
  <c r="BN51" i="20"/>
  <c r="BO51" i="20" s="1"/>
  <c r="A51" i="20" s="1"/>
  <c r="BN27" i="20"/>
  <c r="BO27" i="20" s="1"/>
  <c r="A27" i="20" s="1"/>
  <c r="BN19" i="20"/>
  <c r="BO19" i="20" s="1"/>
  <c r="A19" i="20" s="1"/>
  <c r="BO154" i="20"/>
  <c r="A154" i="20" s="1"/>
  <c r="BO186" i="20"/>
  <c r="A186" i="20" s="1"/>
  <c r="BO146" i="20"/>
  <c r="A146" i="20" s="1"/>
  <c r="BO130" i="20"/>
  <c r="A130" i="20" s="1"/>
  <c r="BO106" i="20"/>
  <c r="A106" i="20" s="1"/>
  <c r="BO82" i="20"/>
  <c r="A82" i="20" s="1"/>
  <c r="BO66" i="20"/>
  <c r="A66" i="20" s="1"/>
  <c r="BO50" i="20"/>
  <c r="A50" i="20" s="1"/>
  <c r="BO226" i="20"/>
  <c r="A226" i="20" s="1"/>
  <c r="BO202" i="20"/>
  <c r="A202" i="20" s="1"/>
  <c r="BO170" i="20"/>
  <c r="A170" i="20" s="1"/>
  <c r="BO74" i="20"/>
  <c r="A74" i="20" s="1"/>
  <c r="BO58" i="20"/>
  <c r="A58" i="20" s="1"/>
  <c r="BO26" i="20"/>
  <c r="A26" i="20" s="1"/>
  <c r="BO234" i="20"/>
  <c r="A234" i="20" s="1"/>
  <c r="BO18" i="20"/>
  <c r="A18" i="20" s="1"/>
  <c r="BO250" i="20"/>
  <c r="A250" i="20" s="1"/>
  <c r="BO194" i="20"/>
  <c r="A194" i="20" s="1"/>
  <c r="BO90" i="20"/>
  <c r="A90" i="20" s="1"/>
  <c r="BO42" i="20"/>
  <c r="A42" i="20" s="1"/>
  <c r="BO242" i="20"/>
  <c r="A242" i="20" s="1"/>
  <c r="BO218" i="20"/>
  <c r="A218" i="20" s="1"/>
  <c r="BO138" i="20"/>
  <c r="A138" i="20" s="1"/>
  <c r="BO210" i="20"/>
  <c r="A210" i="20" s="1"/>
  <c r="BO122" i="20"/>
  <c r="A122" i="20" s="1"/>
  <c r="BO34" i="20"/>
  <c r="A34" i="20" s="1"/>
  <c r="BO161" i="20"/>
  <c r="A161" i="20" s="1"/>
  <c r="BO153" i="20"/>
  <c r="A153" i="20" s="1"/>
  <c r="BO49" i="20"/>
  <c r="A49" i="20" s="1"/>
  <c r="BO65" i="20"/>
  <c r="A65" i="20" s="1"/>
  <c r="BO201" i="20"/>
  <c r="A201" i="20" s="1"/>
  <c r="BO185" i="20"/>
  <c r="A185" i="20" s="1"/>
  <c r="BO145" i="20"/>
  <c r="A145" i="20" s="1"/>
  <c r="BO105" i="20"/>
  <c r="A105" i="20" s="1"/>
  <c r="BO81" i="20"/>
  <c r="A81" i="20" s="1"/>
  <c r="BO233" i="20"/>
  <c r="A233" i="20" s="1"/>
  <c r="BO169" i="20"/>
  <c r="A169" i="20" s="1"/>
  <c r="BO73" i="20"/>
  <c r="A73" i="20" s="1"/>
  <c r="BO57" i="20"/>
  <c r="A57" i="20" s="1"/>
  <c r="BO41" i="20"/>
  <c r="A41" i="20" s="1"/>
  <c r="BO25" i="20"/>
  <c r="A25" i="20" s="1"/>
  <c r="BO225" i="20"/>
  <c r="A225" i="20" s="1"/>
  <c r="BO97" i="20"/>
  <c r="A97" i="20" s="1"/>
  <c r="BO89" i="20"/>
  <c r="A89" i="20" s="1"/>
  <c r="BO217" i="20"/>
  <c r="A217" i="20" s="1"/>
  <c r="BO241" i="20"/>
  <c r="A241" i="20" s="1"/>
  <c r="BO209" i="20"/>
  <c r="A209" i="20" s="1"/>
  <c r="BO137" i="20"/>
  <c r="A137" i="20" s="1"/>
  <c r="AL235" i="20"/>
  <c r="CA235" i="20" s="1" a="1"/>
  <c r="CA235" i="20" s="1"/>
  <c r="BS250" i="20"/>
  <c r="BY250" i="20" s="1"/>
  <c r="BP217" i="20"/>
  <c r="BP216" i="20"/>
  <c r="BP186" i="20"/>
  <c r="BP185" i="20"/>
  <c r="BP182" i="20"/>
  <c r="BP179" i="20"/>
  <c r="BS166" i="20"/>
  <c r="BP164" i="20"/>
  <c r="BP150" i="20"/>
  <c r="BS146" i="20"/>
  <c r="BS122" i="20"/>
  <c r="BP108" i="20"/>
  <c r="BS49" i="20"/>
  <c r="BY49" i="20" s="1"/>
  <c r="BP17" i="20"/>
  <c r="BS230" i="20"/>
  <c r="BY230" i="20" s="1"/>
  <c r="BS221" i="20"/>
  <c r="BY221" i="20" s="1"/>
  <c r="BY212" i="20"/>
  <c r="BS198" i="20"/>
  <c r="BS92" i="20"/>
  <c r="BY92" i="20" s="1"/>
  <c r="AG227" i="20"/>
  <c r="BZ227" i="20" s="1" a="1"/>
  <c r="BZ227" i="20" s="1"/>
  <c r="BP224" i="20"/>
  <c r="BS170" i="20"/>
  <c r="BY170" i="20" s="1"/>
  <c r="BS141" i="20"/>
  <c r="BS116" i="20"/>
  <c r="BY116" i="20" s="1"/>
  <c r="BS104" i="20"/>
  <c r="BY104" i="20" s="1"/>
  <c r="BP51" i="20"/>
  <c r="BP45" i="20"/>
  <c r="BP245" i="20"/>
  <c r="BS225" i="20"/>
  <c r="BY225" i="20" s="1"/>
  <c r="BP180" i="20"/>
  <c r="BP162" i="20"/>
  <c r="BS237" i="20"/>
  <c r="BY237" i="20" s="1"/>
  <c r="BP218" i="20"/>
  <c r="BS167" i="20"/>
  <c r="BY167" i="20" s="1"/>
  <c r="BP103" i="20"/>
  <c r="BP74" i="20"/>
  <c r="BS64" i="20"/>
  <c r="BY64" i="20" s="1"/>
  <c r="BP61" i="20"/>
  <c r="BP20" i="20"/>
  <c r="BS238" i="20"/>
  <c r="BY238" i="20" s="1"/>
  <c r="BP236" i="20"/>
  <c r="BS235" i="20"/>
  <c r="BY235" i="20" s="1"/>
  <c r="BP226" i="20"/>
  <c r="BS218" i="20"/>
  <c r="BY218" i="20" s="1"/>
  <c r="BY216" i="20"/>
  <c r="AG213" i="20"/>
  <c r="BZ213" i="20" s="1" a="1"/>
  <c r="BZ213" i="20" s="1"/>
  <c r="AG209" i="20"/>
  <c r="BZ209" i="20" s="1" a="1"/>
  <c r="BZ209" i="20" s="1"/>
  <c r="BP183" i="20"/>
  <c r="BS152" i="20"/>
  <c r="BY152" i="20" s="1"/>
  <c r="BP146" i="20"/>
  <c r="BS144" i="20"/>
  <c r="BY144" i="20" s="1"/>
  <c r="BP143" i="20"/>
  <c r="BS123" i="20"/>
  <c r="BY123" i="20" s="1"/>
  <c r="BS120" i="20"/>
  <c r="BY120" i="20" s="1"/>
  <c r="BS119" i="20"/>
  <c r="BP107" i="20"/>
  <c r="BS101" i="20"/>
  <c r="BY101" i="20" s="1"/>
  <c r="BP95" i="20"/>
  <c r="BS76" i="20"/>
  <c r="BY76" i="20" s="1"/>
  <c r="BP68" i="20"/>
  <c r="BP54" i="20"/>
  <c r="BP248" i="20"/>
  <c r="BS233" i="20"/>
  <c r="BY233" i="20" s="1"/>
  <c r="AG182" i="20"/>
  <c r="BZ182" i="20" s="1" a="1"/>
  <c r="BZ182" i="20" s="1"/>
  <c r="BS150" i="20"/>
  <c r="BY150" i="20" s="1"/>
  <c r="AL52" i="20"/>
  <c r="CA52" i="20" s="1" a="1"/>
  <c r="CA52" i="20" s="1"/>
  <c r="BY48" i="20"/>
  <c r="BS25" i="20"/>
  <c r="BY25" i="20" s="1"/>
  <c r="BP242" i="20"/>
  <c r="BP228" i="20"/>
  <c r="BS214" i="20"/>
  <c r="BY214" i="20" s="1"/>
  <c r="BP200" i="20"/>
  <c r="BP194" i="20"/>
  <c r="BS192" i="20"/>
  <c r="BY192" i="20" s="1"/>
  <c r="BP174" i="20"/>
  <c r="AG172" i="20"/>
  <c r="BZ172" i="20" s="1" a="1"/>
  <c r="BZ172" i="20" s="1"/>
  <c r="BP171" i="20"/>
  <c r="BP166" i="20"/>
  <c r="BS154" i="20"/>
  <c r="BY154" i="20" s="1"/>
  <c r="BS135" i="20"/>
  <c r="BY135" i="20" s="1"/>
  <c r="AG134" i="20"/>
  <c r="BZ134" i="20" s="1" a="1"/>
  <c r="BZ134" i="20" s="1"/>
  <c r="BS108" i="20"/>
  <c r="BY108" i="20" s="1"/>
  <c r="AG80" i="20"/>
  <c r="BZ80" i="20" s="1" a="1"/>
  <c r="BZ80" i="20" s="1"/>
  <c r="BS74" i="20"/>
  <c r="BY74" i="20" s="1"/>
  <c r="BS52" i="20"/>
  <c r="BS46" i="20"/>
  <c r="BY46" i="20" s="1"/>
  <c r="BP33" i="20"/>
  <c r="BS29" i="20"/>
  <c r="BY29" i="20" s="1"/>
  <c r="BY21" i="20"/>
  <c r="BS227" i="20"/>
  <c r="AG211" i="20"/>
  <c r="BZ211" i="20" s="1" a="1"/>
  <c r="BZ211" i="20" s="1"/>
  <c r="BP210" i="20"/>
  <c r="BS188" i="20"/>
  <c r="BY188" i="20" s="1"/>
  <c r="BS157" i="20"/>
  <c r="BY157" i="20" s="1"/>
  <c r="BP147" i="20"/>
  <c r="BY146" i="20"/>
  <c r="BP133" i="20"/>
  <c r="BY131" i="20"/>
  <c r="BS127" i="20"/>
  <c r="BY127" i="20" s="1"/>
  <c r="BS118" i="20"/>
  <c r="BY118" i="20" s="1"/>
  <c r="BP100" i="20"/>
  <c r="BS96" i="20"/>
  <c r="BY96" i="20" s="1"/>
  <c r="BP92" i="20"/>
  <c r="BP89" i="20"/>
  <c r="BP80" i="20"/>
  <c r="BP56" i="20"/>
  <c r="AG51" i="20"/>
  <c r="BZ51" i="20" s="1" a="1"/>
  <c r="BZ51" i="20" s="1"/>
  <c r="AG49" i="20"/>
  <c r="BZ49" i="20" s="1" a="1"/>
  <c r="BZ49" i="20" s="1"/>
  <c r="BS31" i="20"/>
  <c r="BY31" i="20" s="1"/>
  <c r="BS22" i="20"/>
  <c r="BY22" i="20" s="1"/>
  <c r="BY241" i="20"/>
  <c r="BY196" i="20"/>
  <c r="AG136" i="20"/>
  <c r="BZ136" i="20" s="1" a="1"/>
  <c r="BZ136" i="20" s="1"/>
  <c r="AG133" i="20"/>
  <c r="BZ133" i="20" s="1" a="1"/>
  <c r="BZ133" i="20" s="1"/>
  <c r="BP234" i="20"/>
  <c r="BP212" i="20"/>
  <c r="BP208" i="20"/>
  <c r="BS191" i="20"/>
  <c r="BY191" i="20" s="1"/>
  <c r="BP169" i="20"/>
  <c r="BY166" i="20"/>
  <c r="BP163" i="20"/>
  <c r="BS160" i="20"/>
  <c r="BY160" i="20" s="1"/>
  <c r="BS156" i="20"/>
  <c r="BY156" i="20" s="1"/>
  <c r="AG140" i="20"/>
  <c r="BZ140" i="20" s="1" a="1"/>
  <c r="BZ140" i="20" s="1"/>
  <c r="AL121" i="20"/>
  <c r="CA121" i="20" s="1" a="1"/>
  <c r="CA121" i="20" s="1"/>
  <c r="BS88" i="20"/>
  <c r="BY88" i="20" s="1"/>
  <c r="BS77" i="20"/>
  <c r="BY77" i="20" s="1"/>
  <c r="BS72" i="20"/>
  <c r="BY72" i="20" s="1"/>
  <c r="BP50" i="20"/>
  <c r="BP43" i="20"/>
  <c r="BP36" i="20"/>
  <c r="BS30" i="20"/>
  <c r="BY30" i="20" s="1"/>
  <c r="AG28" i="20"/>
  <c r="BZ28" i="20" s="1" a="1"/>
  <c r="BZ28" i="20" s="1"/>
  <c r="AG152" i="20"/>
  <c r="BZ152" i="20" s="1" a="1"/>
  <c r="BZ152" i="20" s="1"/>
  <c r="BY100" i="20"/>
  <c r="AL68" i="20"/>
  <c r="CA68" i="20" s="1" a="1"/>
  <c r="CA68" i="20" s="1"/>
  <c r="AG33" i="20"/>
  <c r="BZ33" i="20" s="1" a="1"/>
  <c r="BZ33" i="20" s="1"/>
  <c r="BY17" i="20"/>
  <c r="AG223" i="20"/>
  <c r="BZ223" i="20" s="1" a="1"/>
  <c r="BZ223" i="20" s="1"/>
  <c r="AG215" i="20"/>
  <c r="BZ215" i="20" s="1" a="1"/>
  <c r="BZ215" i="20" s="1"/>
  <c r="AG191" i="20"/>
  <c r="BZ191" i="20" s="1" a="1"/>
  <c r="BZ191" i="20" s="1"/>
  <c r="AG151" i="20"/>
  <c r="BZ151" i="20" s="1" a="1"/>
  <c r="BZ151" i="20" s="1"/>
  <c r="AG143" i="20"/>
  <c r="BZ143" i="20" s="1" a="1"/>
  <c r="BZ143" i="20" s="1"/>
  <c r="AL95" i="20"/>
  <c r="CA95" i="20" s="1" a="1"/>
  <c r="CA95" i="20" s="1"/>
  <c r="AG71" i="20"/>
  <c r="BZ71" i="20" s="1" a="1"/>
  <c r="BZ71" i="20" s="1"/>
  <c r="AG63" i="20"/>
  <c r="BZ63" i="20" s="1" a="1"/>
  <c r="BZ63" i="20" s="1"/>
  <c r="BS245" i="20"/>
  <c r="BY245" i="20" s="1"/>
  <c r="BS243" i="20"/>
  <c r="BY243" i="20" s="1"/>
  <c r="AL236" i="20"/>
  <c r="CA236" i="20" s="1" a="1"/>
  <c r="CA236" i="20" s="1"/>
  <c r="AL232" i="20"/>
  <c r="CA232" i="20" s="1" a="1"/>
  <c r="CA232" i="20" s="1"/>
  <c r="AG220" i="20"/>
  <c r="BZ220" i="20" s="1" a="1"/>
  <c r="BZ220" i="20" s="1"/>
  <c r="BS219" i="20"/>
  <c r="BY219" i="20" s="1"/>
  <c r="AG202" i="20"/>
  <c r="BZ202" i="20" s="1" a="1"/>
  <c r="BZ202" i="20" s="1"/>
  <c r="AG192" i="20"/>
  <c r="BZ192" i="20" s="1" a="1"/>
  <c r="BZ192" i="20" s="1"/>
  <c r="BS171" i="20"/>
  <c r="BY171" i="20" s="1"/>
  <c r="BS162" i="20"/>
  <c r="BY162" i="20" s="1"/>
  <c r="AG162" i="20"/>
  <c r="BZ162" i="20" s="1" a="1"/>
  <c r="BZ162" i="20" s="1"/>
  <c r="BS159" i="20"/>
  <c r="BY159" i="20" s="1"/>
  <c r="BP158" i="20"/>
  <c r="BS143" i="20"/>
  <c r="BY143" i="20" s="1"/>
  <c r="BP142" i="20"/>
  <c r="AL142" i="20"/>
  <c r="CA142" i="20" s="1" a="1"/>
  <c r="CA142" i="20" s="1"/>
  <c r="BP135" i="20"/>
  <c r="BS134" i="20"/>
  <c r="BY134" i="20" s="1"/>
  <c r="BS125" i="20"/>
  <c r="BP123" i="20"/>
  <c r="BP122" i="20"/>
  <c r="AG106" i="20"/>
  <c r="BZ106" i="20" s="1" a="1"/>
  <c r="BZ106" i="20" s="1"/>
  <c r="AL106" i="20"/>
  <c r="CA106" i="20" s="1" a="1"/>
  <c r="CA106" i="20" s="1"/>
  <c r="BP96" i="20"/>
  <c r="BP87" i="20"/>
  <c r="BP79" i="20"/>
  <c r="BS65" i="20"/>
  <c r="BY65" i="20" s="1"/>
  <c r="BS61" i="20"/>
  <c r="BY61" i="20" s="1"/>
  <c r="BS40" i="20"/>
  <c r="BY40" i="20" s="1"/>
  <c r="BP34" i="20"/>
  <c r="BY205" i="20"/>
  <c r="BY236" i="20"/>
  <c r="BS222" i="20"/>
  <c r="BY222" i="20" s="1"/>
  <c r="BS220" i="20"/>
  <c r="BY220" i="20" s="1"/>
  <c r="AL208" i="20"/>
  <c r="CA208" i="20" s="1" a="1"/>
  <c r="CA208" i="20" s="1"/>
  <c r="BP206" i="20"/>
  <c r="BS202" i="20"/>
  <c r="BY202" i="20" s="1"/>
  <c r="BS200" i="20"/>
  <c r="BY200" i="20" s="1"/>
  <c r="BS199" i="20"/>
  <c r="BY199" i="20" s="1"/>
  <c r="BS193" i="20"/>
  <c r="BY193" i="20" s="1"/>
  <c r="AL184" i="20"/>
  <c r="CA184" i="20" s="1" a="1"/>
  <c r="CA184" i="20" s="1"/>
  <c r="AG180" i="20"/>
  <c r="BZ180" i="20" s="1" a="1"/>
  <c r="BZ180" i="20" s="1"/>
  <c r="BS178" i="20"/>
  <c r="BY178" i="20" s="1"/>
  <c r="BS164" i="20"/>
  <c r="BY164" i="20" s="1"/>
  <c r="BP160" i="20"/>
  <c r="AG157" i="20"/>
  <c r="BZ157" i="20" s="1" a="1"/>
  <c r="BZ157" i="20" s="1"/>
  <c r="BP152" i="20"/>
  <c r="BS149" i="20"/>
  <c r="BY149" i="20" s="1"/>
  <c r="AL134" i="20"/>
  <c r="CA134" i="20" s="1" a="1"/>
  <c r="CA134" i="20" s="1"/>
  <c r="BP131" i="20"/>
  <c r="BS130" i="20"/>
  <c r="BY130" i="20" s="1"/>
  <c r="AL130" i="20"/>
  <c r="CA130" i="20" s="1" a="1"/>
  <c r="CA130" i="20" s="1"/>
  <c r="AG122" i="20"/>
  <c r="BZ122" i="20" s="1" a="1"/>
  <c r="BZ122" i="20" s="1"/>
  <c r="BP120" i="20"/>
  <c r="AL116" i="20"/>
  <c r="CA116" i="20" s="1" a="1"/>
  <c r="CA116" i="20" s="1"/>
  <c r="AG108" i="20"/>
  <c r="BZ108" i="20" s="1" a="1"/>
  <c r="BZ108" i="20" s="1"/>
  <c r="BS106" i="20"/>
  <c r="BY106" i="20" s="1"/>
  <c r="BS99" i="20"/>
  <c r="BY99" i="20" s="1"/>
  <c r="BS87" i="20"/>
  <c r="BY87" i="20" s="1"/>
  <c r="BS79" i="20"/>
  <c r="BY79" i="20" s="1"/>
  <c r="AG48" i="20"/>
  <c r="BZ48" i="20" s="1" a="1"/>
  <c r="BZ48" i="20" s="1"/>
  <c r="AL44" i="20"/>
  <c r="CA44" i="20" s="1" a="1"/>
  <c r="CA44" i="20" s="1"/>
  <c r="BS36" i="20"/>
  <c r="BY36" i="20" s="1"/>
  <c r="BS32" i="20"/>
  <c r="BY32" i="20" s="1"/>
  <c r="BP27" i="20"/>
  <c r="AG25" i="20"/>
  <c r="BZ25" i="20" s="1" a="1"/>
  <c r="BZ25" i="20" s="1"/>
  <c r="AL228" i="20"/>
  <c r="CA228" i="20" s="1" a="1"/>
  <c r="CA228" i="20" s="1"/>
  <c r="AG125" i="20"/>
  <c r="BZ125" i="20" s="1" a="1"/>
  <c r="BZ125" i="20" s="1"/>
  <c r="BS33" i="20"/>
  <c r="BY33" i="20" s="1"/>
  <c r="BP249" i="20"/>
  <c r="AL249" i="20"/>
  <c r="CA249" i="20" s="1" a="1"/>
  <c r="CA249" i="20" s="1"/>
  <c r="AG246" i="20"/>
  <c r="BZ246" i="20" s="1" a="1"/>
  <c r="BZ246" i="20" s="1"/>
  <c r="AG243" i="20"/>
  <c r="BZ243" i="20" s="1" a="1"/>
  <c r="BZ243" i="20" s="1"/>
  <c r="AG232" i="20"/>
  <c r="BZ232" i="20" s="1" a="1"/>
  <c r="BZ232" i="20" s="1"/>
  <c r="BP230" i="20"/>
  <c r="BP229" i="20"/>
  <c r="BS210" i="20"/>
  <c r="BY210" i="20" s="1"/>
  <c r="AL206" i="20"/>
  <c r="CA206" i="20" s="1" a="1"/>
  <c r="CA206" i="20" s="1"/>
  <c r="BS203" i="20"/>
  <c r="BY203" i="20" s="1"/>
  <c r="AG193" i="20"/>
  <c r="BZ193" i="20" s="1" a="1"/>
  <c r="BZ193" i="20" s="1"/>
  <c r="BP192" i="20"/>
  <c r="AG170" i="20"/>
  <c r="BZ170" i="20" s="1" a="1"/>
  <c r="BZ170" i="20" s="1"/>
  <c r="AL162" i="20"/>
  <c r="CA162" i="20" s="1" a="1"/>
  <c r="CA162" i="20" s="1"/>
  <c r="AG142" i="20"/>
  <c r="BZ142" i="20" s="1" a="1"/>
  <c r="BZ142" i="20" s="1"/>
  <c r="BP141" i="20"/>
  <c r="AL141" i="20"/>
  <c r="CA141" i="20" s="1" a="1"/>
  <c r="CA141" i="20" s="1"/>
  <c r="AL126" i="20"/>
  <c r="CA126" i="20" s="1" a="1"/>
  <c r="CA126" i="20" s="1"/>
  <c r="AG109" i="20"/>
  <c r="BZ109" i="20" s="1" a="1"/>
  <c r="BZ109" i="20" s="1"/>
  <c r="BP88" i="20"/>
  <c r="BS80" i="20"/>
  <c r="BY80" i="20" s="1"/>
  <c r="AL80" i="20"/>
  <c r="CA80" i="20" s="1" a="1"/>
  <c r="CA80" i="20" s="1"/>
  <c r="BS60" i="20"/>
  <c r="BS57" i="20"/>
  <c r="BY57" i="20" s="1"/>
  <c r="AG53" i="20"/>
  <c r="BZ53" i="20" s="1" a="1"/>
  <c r="BZ53" i="20" s="1"/>
  <c r="BS20" i="20"/>
  <c r="BY20" i="20" s="1"/>
  <c r="AG20" i="20"/>
  <c r="BZ20" i="20" s="1" a="1"/>
  <c r="BZ20" i="20" s="1"/>
  <c r="AG35" i="20"/>
  <c r="BZ35" i="20" s="1" a="1"/>
  <c r="BZ35" i="20" s="1"/>
  <c r="AL248" i="20"/>
  <c r="CA248" i="20" s="1" a="1"/>
  <c r="CA248" i="20" s="1"/>
  <c r="AL230" i="20"/>
  <c r="CA230" i="20" s="1" a="1"/>
  <c r="CA230" i="20" s="1"/>
  <c r="AL43" i="20"/>
  <c r="CA43" i="20" s="1" a="1"/>
  <c r="CA43" i="20" s="1"/>
  <c r="BS249" i="20"/>
  <c r="BY249" i="20" s="1"/>
  <c r="BS244" i="20"/>
  <c r="BY244" i="20" s="1"/>
  <c r="BP243" i="20"/>
  <c r="BP241" i="20"/>
  <c r="AL241" i="20"/>
  <c r="CA241" i="20" s="1" a="1"/>
  <c r="CA241" i="20" s="1"/>
  <c r="AG237" i="20"/>
  <c r="BZ237" i="20" s="1" a="1"/>
  <c r="BZ237" i="20" s="1"/>
  <c r="AL237" i="20"/>
  <c r="CA237" i="20" s="1" a="1"/>
  <c r="CA237" i="20" s="1"/>
  <c r="AG235" i="20"/>
  <c r="BZ235" i="20" s="1" a="1"/>
  <c r="BZ235" i="20" s="1"/>
  <c r="CB235" i="20" s="1" a="1"/>
  <c r="CB235" i="20" s="1"/>
  <c r="CD235" i="20" s="1" a="1"/>
  <c r="CD235" i="20" s="1"/>
  <c r="BY232" i="20"/>
  <c r="BP222" i="20"/>
  <c r="AL212" i="20"/>
  <c r="CA212" i="20" s="1" a="1"/>
  <c r="CA212" i="20" s="1"/>
  <c r="AG161" i="20"/>
  <c r="BZ161" i="20" s="1" a="1"/>
  <c r="BZ161" i="20" s="1"/>
  <c r="AL133" i="20"/>
  <c r="CA133" i="20" s="1" a="1"/>
  <c r="CA133" i="20" s="1"/>
  <c r="AL104" i="20"/>
  <c r="CA104" i="20" s="1" a="1"/>
  <c r="CA104" i="20" s="1"/>
  <c r="AL81" i="20"/>
  <c r="CA81" i="20" s="1" a="1"/>
  <c r="CA81" i="20" s="1"/>
  <c r="BP77" i="20"/>
  <c r="AL21" i="20"/>
  <c r="CA21" i="20" s="1" a="1"/>
  <c r="CA21" i="20" s="1"/>
  <c r="AL245" i="20"/>
  <c r="CA245" i="20" s="1" a="1"/>
  <c r="CA245" i="20" s="1"/>
  <c r="CB245" i="20" s="1" a="1"/>
  <c r="CB245" i="20" s="1"/>
  <c r="CD245" i="20" s="1" a="1"/>
  <c r="CD245" i="20" s="1"/>
  <c r="BY242" i="20"/>
  <c r="AG240" i="20"/>
  <c r="BZ240" i="20" s="1" a="1"/>
  <c r="BZ240" i="20" s="1"/>
  <c r="AG230" i="20"/>
  <c r="BZ230" i="20" s="1" a="1"/>
  <c r="BZ230" i="20" s="1"/>
  <c r="BY194" i="20"/>
  <c r="BP237" i="20"/>
  <c r="BY206" i="20"/>
  <c r="AL194" i="20"/>
  <c r="CA194" i="20" s="1" a="1"/>
  <c r="CA194" i="20" s="1"/>
  <c r="AL192" i="20"/>
  <c r="CA192" i="20" s="1" a="1"/>
  <c r="CA192" i="20" s="1"/>
  <c r="BS177" i="20"/>
  <c r="BY177" i="20" s="1"/>
  <c r="AG177" i="20"/>
  <c r="BZ177" i="20" s="1" a="1"/>
  <c r="BZ177" i="20" s="1"/>
  <c r="CB177" i="20" s="1" a="1"/>
  <c r="CB177" i="20" s="1"/>
  <c r="CD177" i="20" s="1" a="1"/>
  <c r="CD177" i="20" s="1"/>
  <c r="AG166" i="20"/>
  <c r="BZ166" i="20" s="1" a="1"/>
  <c r="BZ166" i="20" s="1"/>
  <c r="AG155" i="20"/>
  <c r="BZ155" i="20" s="1" a="1"/>
  <c r="BZ155" i="20" s="1"/>
  <c r="AG148" i="20"/>
  <c r="BZ148" i="20" s="1" a="1"/>
  <c r="BZ148" i="20" s="1"/>
  <c r="AG115" i="20"/>
  <c r="BZ115" i="20" s="1" a="1"/>
  <c r="BZ115" i="20" s="1"/>
  <c r="AL115" i="20"/>
  <c r="CA115" i="20" s="1" a="1"/>
  <c r="CA115" i="20" s="1"/>
  <c r="BY84" i="20"/>
  <c r="AG78" i="20"/>
  <c r="BZ78" i="20" s="1" a="1"/>
  <c r="BZ78" i="20" s="1"/>
  <c r="AG74" i="20"/>
  <c r="BZ74" i="20" s="1" a="1"/>
  <c r="BZ74" i="20" s="1"/>
  <c r="BP73" i="20"/>
  <c r="BS68" i="20"/>
  <c r="BS59" i="20"/>
  <c r="BY59" i="20" s="1"/>
  <c r="AG47" i="20"/>
  <c r="BZ47" i="20" s="1" a="1"/>
  <c r="BZ47" i="20" s="1"/>
  <c r="BP29" i="20"/>
  <c r="BP28" i="20"/>
  <c r="BP19" i="20"/>
  <c r="AL61" i="20"/>
  <c r="CA61" i="20" s="1" a="1"/>
  <c r="CA61" i="20" s="1"/>
  <c r="AL222" i="20"/>
  <c r="CA222" i="20" s="1" a="1"/>
  <c r="CA222" i="20" s="1"/>
  <c r="BP246" i="20"/>
  <c r="BP238" i="20"/>
  <c r="BP232" i="20"/>
  <c r="AG212" i="20"/>
  <c r="BZ212" i="20" s="1" a="1"/>
  <c r="BZ212" i="20" s="1"/>
  <c r="AL209" i="20"/>
  <c r="CA209" i="20" s="1" a="1"/>
  <c r="CA209" i="20" s="1"/>
  <c r="CB209" i="20" s="1" a="1"/>
  <c r="CB209" i="20" s="1"/>
  <c r="CD209" i="20" s="1" a="1"/>
  <c r="CD209" i="20" s="1"/>
  <c r="BP207" i="20"/>
  <c r="AG205" i="20"/>
  <c r="BZ205" i="20" s="1" a="1"/>
  <c r="BZ205" i="20" s="1"/>
  <c r="BP198" i="20"/>
  <c r="AL181" i="20"/>
  <c r="CA181" i="20" s="1" a="1"/>
  <c r="CA181" i="20" s="1"/>
  <c r="BS179" i="20"/>
  <c r="BY179" i="20" s="1"/>
  <c r="BS174" i="20"/>
  <c r="BY174" i="20" s="1"/>
  <c r="BS169" i="20"/>
  <c r="BY169" i="20" s="1"/>
  <c r="BS163" i="20"/>
  <c r="BY163" i="20" s="1"/>
  <c r="AG160" i="20"/>
  <c r="BZ160" i="20" s="1" a="1"/>
  <c r="BZ160" i="20" s="1"/>
  <c r="BY153" i="20"/>
  <c r="AG146" i="20"/>
  <c r="BZ146" i="20" s="1" a="1"/>
  <c r="BZ146" i="20" s="1"/>
  <c r="BP139" i="20"/>
  <c r="BP134" i="20"/>
  <c r="BS133" i="20"/>
  <c r="BY133" i="20" s="1"/>
  <c r="BP127" i="20"/>
  <c r="BS126" i="20"/>
  <c r="BY126" i="20" s="1"/>
  <c r="AL125" i="20"/>
  <c r="CA125" i="20" s="1" a="1"/>
  <c r="CA125" i="20" s="1"/>
  <c r="AG123" i="20"/>
  <c r="BZ123" i="20" s="1" a="1"/>
  <c r="BZ123" i="20" s="1"/>
  <c r="BS117" i="20"/>
  <c r="BY117" i="20" s="1"/>
  <c r="BS110" i="20"/>
  <c r="BY110" i="20" s="1"/>
  <c r="BP109" i="20"/>
  <c r="BS98" i="20"/>
  <c r="BY98" i="20" s="1"/>
  <c r="BY93" i="20"/>
  <c r="AG21" i="20"/>
  <c r="BZ21" i="20" s="1" a="1"/>
  <c r="BZ21" i="20" s="1"/>
  <c r="AG250" i="20"/>
  <c r="BZ250" i="20" s="1" a="1"/>
  <c r="BZ250" i="20" s="1"/>
  <c r="AG239" i="20"/>
  <c r="BZ239" i="20" s="1" a="1"/>
  <c r="BZ239" i="20" s="1"/>
  <c r="AL186" i="20"/>
  <c r="CA186" i="20" s="1" a="1"/>
  <c r="CA186" i="20" s="1"/>
  <c r="AL170" i="20"/>
  <c r="CA170" i="20" s="1" a="1"/>
  <c r="CA170" i="20" s="1"/>
  <c r="AG154" i="20"/>
  <c r="BZ154" i="20" s="1" a="1"/>
  <c r="BZ154" i="20" s="1"/>
  <c r="AG94" i="20"/>
  <c r="BZ94" i="20" s="1" a="1"/>
  <c r="BZ94" i="20" s="1"/>
  <c r="AL87" i="20"/>
  <c r="CA87" i="20" s="1" a="1"/>
  <c r="CA87" i="20" s="1"/>
  <c r="AL83" i="20"/>
  <c r="CA83" i="20" s="1" a="1"/>
  <c r="CA83" i="20" s="1"/>
  <c r="AL57" i="20"/>
  <c r="CA57" i="20" s="1" a="1"/>
  <c r="CA57" i="20" s="1"/>
  <c r="AG36" i="20"/>
  <c r="BZ36" i="20" s="1" a="1"/>
  <c r="BZ36" i="20" s="1"/>
  <c r="AG23" i="20"/>
  <c r="BZ23" i="20" s="1" a="1"/>
  <c r="BZ23" i="20" s="1"/>
  <c r="AG248" i="20"/>
  <c r="BZ248" i="20" s="1" a="1"/>
  <c r="BZ248" i="20" s="1"/>
  <c r="AL214" i="20"/>
  <c r="CA214" i="20" s="1" a="1"/>
  <c r="CA214" i="20" s="1"/>
  <c r="AG208" i="20"/>
  <c r="BZ208" i="20" s="1" a="1"/>
  <c r="BZ208" i="20" s="1"/>
  <c r="AG201" i="20"/>
  <c r="BZ201" i="20" s="1" a="1"/>
  <c r="BZ201" i="20" s="1"/>
  <c r="AG186" i="20"/>
  <c r="BZ186" i="20" s="1" a="1"/>
  <c r="BZ186" i="20" s="1"/>
  <c r="AG183" i="20"/>
  <c r="BZ183" i="20" s="1" a="1"/>
  <c r="BZ183" i="20" s="1"/>
  <c r="AL167" i="20"/>
  <c r="CA167" i="20" s="1" a="1"/>
  <c r="CA167" i="20" s="1"/>
  <c r="AL150" i="20"/>
  <c r="CA150" i="20" s="1" a="1"/>
  <c r="CA150" i="20" s="1"/>
  <c r="AL79" i="20"/>
  <c r="CA79" i="20" s="1" a="1"/>
  <c r="CA79" i="20" s="1"/>
  <c r="AL78" i="20"/>
  <c r="CA78" i="20" s="1" a="1"/>
  <c r="CA78" i="20" s="1"/>
  <c r="AL60" i="20"/>
  <c r="CA60" i="20" s="1" a="1"/>
  <c r="CA60" i="20" s="1"/>
  <c r="AL56" i="20"/>
  <c r="CA56" i="20" s="1" a="1"/>
  <c r="CA56" i="20" s="1"/>
  <c r="AL48" i="20"/>
  <c r="CA48" i="20" s="1" a="1"/>
  <c r="CA48" i="20" s="1"/>
  <c r="AG46" i="20"/>
  <c r="BZ46" i="20" s="1" a="1"/>
  <c r="BZ46" i="20" s="1"/>
  <c r="AG26" i="20"/>
  <c r="BZ26" i="20" s="1" a="1"/>
  <c r="BZ26" i="20" s="1"/>
  <c r="AG79" i="20"/>
  <c r="BZ79" i="20" s="1" a="1"/>
  <c r="BZ79" i="20" s="1"/>
  <c r="AL224" i="20"/>
  <c r="CA224" i="20" s="1" a="1"/>
  <c r="CA224" i="20" s="1"/>
  <c r="AG210" i="20"/>
  <c r="BZ210" i="20" s="1" a="1"/>
  <c r="BZ210" i="20" s="1"/>
  <c r="AG200" i="20"/>
  <c r="BZ200" i="20" s="1" a="1"/>
  <c r="BZ200" i="20" s="1"/>
  <c r="AL200" i="20"/>
  <c r="CA200" i="20" s="1" a="1"/>
  <c r="CA200" i="20" s="1"/>
  <c r="AG98" i="20"/>
  <c r="BZ98" i="20" s="1" a="1"/>
  <c r="BZ98" i="20" s="1"/>
  <c r="AL47" i="20"/>
  <c r="CA47" i="20" s="1" a="1"/>
  <c r="CA47" i="20" s="1"/>
  <c r="AG44" i="20"/>
  <c r="BZ44" i="20" s="1" a="1"/>
  <c r="BZ44" i="20" s="1"/>
  <c r="AG242" i="20"/>
  <c r="BZ242" i="20" s="1" a="1"/>
  <c r="BZ242" i="20" s="1"/>
  <c r="AL215" i="20"/>
  <c r="CA215" i="20" s="1" a="1"/>
  <c r="CA215" i="20" s="1"/>
  <c r="AL202" i="20"/>
  <c r="CA202" i="20" s="1" a="1"/>
  <c r="CA202" i="20" s="1"/>
  <c r="AG174" i="20"/>
  <c r="BZ174" i="20" s="1" a="1"/>
  <c r="BZ174" i="20" s="1"/>
  <c r="AG127" i="20"/>
  <c r="BZ127" i="20" s="1" a="1"/>
  <c r="BZ127" i="20" s="1"/>
  <c r="AL238" i="20"/>
  <c r="CA238" i="20" s="1" a="1"/>
  <c r="CA238" i="20" s="1"/>
  <c r="AL178" i="20"/>
  <c r="CA178" i="20" s="1" a="1"/>
  <c r="CA178" i="20" s="1"/>
  <c r="AG175" i="20"/>
  <c r="BZ175" i="20" s="1" a="1"/>
  <c r="BZ175" i="20" s="1"/>
  <c r="AL166" i="20"/>
  <c r="CA166" i="20" s="1" a="1"/>
  <c r="CA166" i="20" s="1"/>
  <c r="AG61" i="20"/>
  <c r="BZ61" i="20" s="1" a="1"/>
  <c r="BZ61" i="20" s="1"/>
  <c r="AG59" i="20"/>
  <c r="BZ59" i="20" s="1" a="1"/>
  <c r="BZ59" i="20" s="1"/>
  <c r="AG56" i="20"/>
  <c r="BZ56" i="20" s="1" a="1"/>
  <c r="BZ56" i="20" s="1"/>
  <c r="AL29" i="20"/>
  <c r="CA29" i="20" s="1" a="1"/>
  <c r="CA29" i="20" s="1"/>
  <c r="AL35" i="20"/>
  <c r="CA35" i="20" s="1" a="1"/>
  <c r="CA35" i="20" s="1"/>
  <c r="AG247" i="20"/>
  <c r="BZ247" i="20" s="1" a="1"/>
  <c r="BZ247" i="20" s="1"/>
  <c r="AG238" i="20"/>
  <c r="BZ238" i="20" s="1" a="1"/>
  <c r="BZ238" i="20" s="1"/>
  <c r="AG224" i="20"/>
  <c r="BZ224" i="20" s="1" a="1"/>
  <c r="BZ224" i="20" s="1"/>
  <c r="AG207" i="20"/>
  <c r="BZ207" i="20" s="1" a="1"/>
  <c r="BZ207" i="20" s="1"/>
  <c r="AG185" i="20"/>
  <c r="BZ185" i="20" s="1" a="1"/>
  <c r="BZ185" i="20" s="1"/>
  <c r="AL185" i="20"/>
  <c r="CA185" i="20" s="1" a="1"/>
  <c r="CA185" i="20" s="1"/>
  <c r="AL154" i="20"/>
  <c r="CA154" i="20" s="1" a="1"/>
  <c r="CA154" i="20" s="1"/>
  <c r="AL99" i="20"/>
  <c r="CA99" i="20" s="1" a="1"/>
  <c r="CA99" i="20" s="1"/>
  <c r="AL94" i="20"/>
  <c r="CA94" i="20" s="1" a="1"/>
  <c r="CA94" i="20" s="1"/>
  <c r="AG87" i="20"/>
  <c r="BZ87" i="20" s="1" a="1"/>
  <c r="BZ87" i="20" s="1"/>
  <c r="AL59" i="20"/>
  <c r="CA59" i="20" s="1" a="1"/>
  <c r="CA59" i="20" s="1"/>
  <c r="AG18" i="20"/>
  <c r="BZ18" i="20" s="1" a="1"/>
  <c r="BZ18" i="20" s="1"/>
  <c r="AL242" i="20"/>
  <c r="CA242" i="20" s="1" a="1"/>
  <c r="CA242" i="20" s="1"/>
  <c r="AL240" i="20"/>
  <c r="CA240" i="20" s="1" a="1"/>
  <c r="CA240" i="20" s="1"/>
  <c r="BY251" i="20"/>
  <c r="AL246" i="20"/>
  <c r="CA246" i="20" s="1" a="1"/>
  <c r="CA246" i="20" s="1"/>
  <c r="AL250" i="20"/>
  <c r="CA250" i="20" s="1" a="1"/>
  <c r="CA250" i="20" s="1"/>
  <c r="AL244" i="20"/>
  <c r="CA244" i="20" s="1" a="1"/>
  <c r="CA244" i="20" s="1"/>
  <c r="BP251" i="20"/>
  <c r="AG249" i="20"/>
  <c r="BZ249" i="20" s="1" a="1"/>
  <c r="BZ249" i="20" s="1"/>
  <c r="BS247" i="20"/>
  <c r="BY247" i="20" s="1"/>
  <c r="BP244" i="20"/>
  <c r="AG241" i="20"/>
  <c r="BZ241" i="20" s="1" a="1"/>
  <c r="BZ241" i="20" s="1"/>
  <c r="BS239" i="20"/>
  <c r="BY239" i="20" s="1"/>
  <c r="AG233" i="20"/>
  <c r="BZ233" i="20" s="1" a="1"/>
  <c r="BZ233" i="20" s="1"/>
  <c r="AL233" i="20"/>
  <c r="CA233" i="20" s="1" a="1"/>
  <c r="CA233" i="20" s="1"/>
  <c r="BY227" i="20"/>
  <c r="AL220" i="20"/>
  <c r="CA220" i="20" s="1" a="1"/>
  <c r="CA220" i="20" s="1"/>
  <c r="AL251" i="20"/>
  <c r="CA251" i="20" s="1" a="1"/>
  <c r="CA251" i="20" s="1"/>
  <c r="BS248" i="20"/>
  <c r="BY248" i="20" s="1"/>
  <c r="AL243" i="20"/>
  <c r="CA243" i="20" s="1" a="1"/>
  <c r="CA243" i="20" s="1"/>
  <c r="BS240" i="20"/>
  <c r="BY240" i="20" s="1"/>
  <c r="BS229" i="20"/>
  <c r="BY229" i="20" s="1"/>
  <c r="AL229" i="20"/>
  <c r="CA229" i="20" s="1" a="1"/>
  <c r="CA229" i="20" s="1"/>
  <c r="BS226" i="20"/>
  <c r="BY226" i="20" s="1"/>
  <c r="AG226" i="20"/>
  <c r="BZ226" i="20" s="1" a="1"/>
  <c r="BZ226" i="20" s="1"/>
  <c r="AL226" i="20"/>
  <c r="CA226" i="20" s="1" a="1"/>
  <c r="CA226" i="20" s="1"/>
  <c r="BP231" i="20"/>
  <c r="BS231" i="20"/>
  <c r="BY231" i="20" s="1"/>
  <c r="AG229" i="20"/>
  <c r="BZ229" i="20" s="1" a="1"/>
  <c r="BZ229" i="20" s="1"/>
  <c r="AG244" i="20"/>
  <c r="BZ244" i="20" s="1" a="1"/>
  <c r="BZ244" i="20" s="1"/>
  <c r="BP239" i="20"/>
  <c r="AG221" i="20"/>
  <c r="BZ221" i="20" s="1" a="1"/>
  <c r="BZ221" i="20" s="1"/>
  <c r="BP221" i="20"/>
  <c r="AG251" i="20"/>
  <c r="BZ251" i="20" s="1" a="1"/>
  <c r="BZ251" i="20" s="1"/>
  <c r="BP247" i="20"/>
  <c r="BS234" i="20"/>
  <c r="BY234" i="20" s="1"/>
  <c r="AG234" i="20"/>
  <c r="BZ234" i="20" s="1" a="1"/>
  <c r="BZ234" i="20" s="1"/>
  <c r="AL234" i="20"/>
  <c r="CA234" i="20" s="1" a="1"/>
  <c r="CA234" i="20" s="1"/>
  <c r="AL231" i="20"/>
  <c r="CA231" i="20" s="1" a="1"/>
  <c r="CA231" i="20" s="1"/>
  <c r="AG231" i="20"/>
  <c r="BZ231" i="20" s="1" a="1"/>
  <c r="BZ231" i="20" s="1"/>
  <c r="BS228" i="20"/>
  <c r="BY228" i="20" s="1"/>
  <c r="AG228" i="20"/>
  <c r="BZ228" i="20" s="1" a="1"/>
  <c r="BZ228" i="20" s="1"/>
  <c r="AG222" i="20"/>
  <c r="BZ222" i="20" s="1" a="1"/>
  <c r="BZ222" i="20" s="1"/>
  <c r="CB222" i="20" s="1" a="1"/>
  <c r="CB222" i="20" s="1"/>
  <c r="CD222" i="20" s="1" a="1"/>
  <c r="CD222" i="20" s="1"/>
  <c r="AL247" i="20"/>
  <c r="CA247" i="20" s="1" a="1"/>
  <c r="CA247" i="20" s="1"/>
  <c r="AL239" i="20"/>
  <c r="CA239" i="20" s="1" a="1"/>
  <c r="CA239" i="20" s="1"/>
  <c r="AG236" i="20"/>
  <c r="BZ236" i="20" s="1" a="1"/>
  <c r="BZ236" i="20" s="1"/>
  <c r="CB236" i="20" s="1" a="1"/>
  <c r="CB236" i="20" s="1"/>
  <c r="CD236" i="20" s="1" a="1"/>
  <c r="CD236" i="20" s="1"/>
  <c r="BP235" i="20"/>
  <c r="AL227" i="20"/>
  <c r="CA227" i="20" s="1" a="1"/>
  <c r="CA227" i="20" s="1"/>
  <c r="BP227" i="20"/>
  <c r="AG225" i="20"/>
  <c r="BZ225" i="20" s="1" a="1"/>
  <c r="BZ225" i="20" s="1"/>
  <c r="AL225" i="20"/>
  <c r="CA225" i="20" s="1" a="1"/>
  <c r="CA225" i="20" s="1"/>
  <c r="AL221" i="20"/>
  <c r="CA221" i="20" s="1" a="1"/>
  <c r="CA221" i="20" s="1"/>
  <c r="AL216" i="20"/>
  <c r="CA216" i="20" s="1" a="1"/>
  <c r="CA216" i="20" s="1"/>
  <c r="AL210" i="20"/>
  <c r="CA210" i="20" s="1" a="1"/>
  <c r="CA210" i="20" s="1"/>
  <c r="AL223" i="20"/>
  <c r="CA223" i="20" s="1" a="1"/>
  <c r="CA223" i="20" s="1"/>
  <c r="BP219" i="20"/>
  <c r="AL217" i="20"/>
  <c r="CA217" i="20" s="1" a="1"/>
  <c r="CA217" i="20" s="1"/>
  <c r="AG198" i="20"/>
  <c r="BZ198" i="20" s="1" a="1"/>
  <c r="BZ198" i="20" s="1"/>
  <c r="AL198" i="20"/>
  <c r="CA198" i="20" s="1" a="1"/>
  <c r="CA198" i="20" s="1"/>
  <c r="BS223" i="20"/>
  <c r="BY223" i="20" s="1"/>
  <c r="AL218" i="20"/>
  <c r="CA218" i="20" s="1" a="1"/>
  <c r="CA218" i="20" s="1"/>
  <c r="AG217" i="20"/>
  <c r="BZ217" i="20" s="1" a="1"/>
  <c r="BZ217" i="20" s="1"/>
  <c r="BS215" i="20"/>
  <c r="BY215" i="20" s="1"/>
  <c r="BS213" i="20"/>
  <c r="BY213" i="20" s="1"/>
  <c r="AL199" i="20"/>
  <c r="CA199" i="20" s="1" a="1"/>
  <c r="CA199" i="20" s="1"/>
  <c r="AL191" i="20"/>
  <c r="CA191" i="20" s="1" a="1"/>
  <c r="CA191" i="20" s="1"/>
  <c r="CB191" i="20" s="1" a="1"/>
  <c r="CB191" i="20" s="1"/>
  <c r="CD191" i="20" s="1" a="1"/>
  <c r="CD191" i="20" s="1"/>
  <c r="AL219" i="20"/>
  <c r="CA219" i="20" s="1" a="1"/>
  <c r="CA219" i="20" s="1"/>
  <c r="AG218" i="20"/>
  <c r="BZ218" i="20" s="1" a="1"/>
  <c r="BZ218" i="20" s="1"/>
  <c r="AG214" i="20"/>
  <c r="BZ214" i="20" s="1" a="1"/>
  <c r="BZ214" i="20" s="1"/>
  <c r="AL207" i="20"/>
  <c r="CA207" i="20" s="1" a="1"/>
  <c r="CA207" i="20" s="1"/>
  <c r="BP205" i="20"/>
  <c r="AL205" i="20"/>
  <c r="CA205" i="20" s="1" a="1"/>
  <c r="CA205" i="20" s="1"/>
  <c r="AL188" i="20"/>
  <c r="CA188" i="20" s="1" a="1"/>
  <c r="CA188" i="20" s="1"/>
  <c r="BP188" i="20"/>
  <c r="AG188" i="20"/>
  <c r="BZ188" i="20" s="1" a="1"/>
  <c r="BZ188" i="20" s="1"/>
  <c r="AG219" i="20"/>
  <c r="BZ219" i="20" s="1" a="1"/>
  <c r="BZ219" i="20" s="1"/>
  <c r="BS217" i="20"/>
  <c r="BY217" i="20" s="1"/>
  <c r="BS209" i="20"/>
  <c r="BY209" i="20" s="1"/>
  <c r="BP209" i="20"/>
  <c r="BP223" i="20"/>
  <c r="BP215" i="20"/>
  <c r="AL213" i="20"/>
  <c r="CA213" i="20" s="1" a="1"/>
  <c r="CA213" i="20" s="1"/>
  <c r="AL211" i="20"/>
  <c r="CA211" i="20" s="1" a="1"/>
  <c r="CA211" i="20" s="1"/>
  <c r="AG206" i="20"/>
  <c r="BZ206" i="20" s="1" a="1"/>
  <c r="BZ206" i="20" s="1"/>
  <c r="CB206" i="20" s="1" a="1"/>
  <c r="CB206" i="20" s="1"/>
  <c r="CD206" i="20" s="1" a="1"/>
  <c r="CD206" i="20" s="1"/>
  <c r="AL204" i="20"/>
  <c r="CA204" i="20" s="1" a="1"/>
  <c r="CA204" i="20" s="1"/>
  <c r="AG203" i="20"/>
  <c r="BZ203" i="20" s="1" a="1"/>
  <c r="BZ203" i="20" s="1"/>
  <c r="AL203" i="20"/>
  <c r="CA203" i="20" s="1" a="1"/>
  <c r="CA203" i="20" s="1"/>
  <c r="BP203" i="20"/>
  <c r="AL196" i="20"/>
  <c r="CA196" i="20" s="1" a="1"/>
  <c r="CA196" i="20" s="1"/>
  <c r="AG196" i="20"/>
  <c r="BZ196" i="20" s="1" a="1"/>
  <c r="BZ196" i="20" s="1"/>
  <c r="BP196" i="20"/>
  <c r="BY185" i="20"/>
  <c r="AL193" i="20"/>
  <c r="CA193" i="20" s="1" a="1"/>
  <c r="CA193" i="20" s="1"/>
  <c r="BS201" i="20"/>
  <c r="BY201" i="20" s="1"/>
  <c r="AL201" i="20"/>
  <c r="CA201" i="20" s="1" a="1"/>
  <c r="CA201" i="20" s="1"/>
  <c r="BP201" i="20"/>
  <c r="AG199" i="20"/>
  <c r="BZ199" i="20" s="1" a="1"/>
  <c r="BZ199" i="20" s="1"/>
  <c r="BP199" i="20"/>
  <c r="BP197" i="20"/>
  <c r="AG197" i="20"/>
  <c r="BZ197" i="20" s="1" a="1"/>
  <c r="BZ197" i="20" s="1"/>
  <c r="AL197" i="20"/>
  <c r="CA197" i="20" s="1" a="1"/>
  <c r="CA197" i="20" s="1"/>
  <c r="BP190" i="20"/>
  <c r="BS190" i="20"/>
  <c r="BY190" i="20" s="1"/>
  <c r="AG190" i="20"/>
  <c r="BZ190" i="20" s="1" a="1"/>
  <c r="BZ190" i="20" s="1"/>
  <c r="BS187" i="20"/>
  <c r="BY187" i="20" s="1"/>
  <c r="AG187" i="20"/>
  <c r="BZ187" i="20" s="1" a="1"/>
  <c r="BZ187" i="20" s="1"/>
  <c r="AL187" i="20"/>
  <c r="CA187" i="20" s="1" a="1"/>
  <c r="CA187" i="20" s="1"/>
  <c r="BP187" i="20"/>
  <c r="AG204" i="20"/>
  <c r="BZ204" i="20" s="1" a="1"/>
  <c r="BZ204" i="20" s="1"/>
  <c r="AL182" i="20"/>
  <c r="CA182" i="20" s="1" a="1"/>
  <c r="CA182" i="20" s="1"/>
  <c r="CB182" i="20" s="1" a="1"/>
  <c r="CB182" i="20" s="1"/>
  <c r="CD182" i="20" s="1" a="1"/>
  <c r="CD182" i="20" s="1"/>
  <c r="BS173" i="20"/>
  <c r="BY173" i="20" s="1"/>
  <c r="AG173" i="20"/>
  <c r="BZ173" i="20" s="1" a="1"/>
  <c r="BZ173" i="20" s="1"/>
  <c r="BP173" i="20"/>
  <c r="BS172" i="20"/>
  <c r="BY172" i="20" s="1"/>
  <c r="AL172" i="20"/>
  <c r="CA172" i="20" s="1" a="1"/>
  <c r="CA172" i="20" s="1"/>
  <c r="AG167" i="20"/>
  <c r="BZ167" i="20" s="1" a="1"/>
  <c r="BZ167" i="20" s="1"/>
  <c r="BP167" i="20"/>
  <c r="AL158" i="20"/>
  <c r="CA158" i="20" s="1" a="1"/>
  <c r="CA158" i="20" s="1"/>
  <c r="BP138" i="20"/>
  <c r="BS138" i="20"/>
  <c r="BY138" i="20" s="1"/>
  <c r="BS204" i="20"/>
  <c r="BY204" i="20" s="1"/>
  <c r="BY198" i="20"/>
  <c r="BS182" i="20"/>
  <c r="BY182" i="20" s="1"/>
  <c r="BS181" i="20"/>
  <c r="BY181" i="20" s="1"/>
  <c r="AG181" i="20"/>
  <c r="BZ181" i="20" s="1" a="1"/>
  <c r="BZ181" i="20" s="1"/>
  <c r="CB181" i="20" s="1" a="1"/>
  <c r="CB181" i="20" s="1"/>
  <c r="CD181" i="20" s="1" a="1"/>
  <c r="CD181" i="20" s="1"/>
  <c r="BP181" i="20"/>
  <c r="BS180" i="20"/>
  <c r="BY180" i="20" s="1"/>
  <c r="AL180" i="20"/>
  <c r="CA180" i="20" s="1" a="1"/>
  <c r="CA180" i="20" s="1"/>
  <c r="CB180" i="20" s="1" a="1"/>
  <c r="CB180" i="20" s="1"/>
  <c r="CD180" i="20" s="1" a="1"/>
  <c r="CD180" i="20" s="1"/>
  <c r="BP175" i="20"/>
  <c r="AL173" i="20"/>
  <c r="CA173" i="20" s="1" a="1"/>
  <c r="CA173" i="20" s="1"/>
  <c r="AL169" i="20"/>
  <c r="CA169" i="20" s="1" a="1"/>
  <c r="CA169" i="20" s="1"/>
  <c r="BS129" i="20"/>
  <c r="BY129" i="20" s="1"/>
  <c r="AG129" i="20"/>
  <c r="BZ129" i="20" s="1" a="1"/>
  <c r="BZ129" i="20" s="1"/>
  <c r="BP129" i="20"/>
  <c r="AL129" i="20"/>
  <c r="CA129" i="20" s="1" a="1"/>
  <c r="CA129" i="20" s="1"/>
  <c r="AG111" i="20"/>
  <c r="BZ111" i="20" s="1" a="1"/>
  <c r="BZ111" i="20" s="1"/>
  <c r="BP111" i="20"/>
  <c r="BS111" i="20"/>
  <c r="BY111" i="20" s="1"/>
  <c r="AL111" i="20"/>
  <c r="CA111" i="20" s="1" a="1"/>
  <c r="CA111" i="20" s="1"/>
  <c r="BP184" i="20"/>
  <c r="BS184" i="20"/>
  <c r="BY184" i="20" s="1"/>
  <c r="BS165" i="20"/>
  <c r="BY165" i="20" s="1"/>
  <c r="AG165" i="20"/>
  <c r="BZ165" i="20" s="1" a="1"/>
  <c r="BZ165" i="20" s="1"/>
  <c r="AL165" i="20"/>
  <c r="CA165" i="20" s="1" a="1"/>
  <c r="CA165" i="20" s="1"/>
  <c r="BP165" i="20"/>
  <c r="BS128" i="20"/>
  <c r="BY128" i="20" s="1"/>
  <c r="AL128" i="20"/>
  <c r="CA128" i="20" s="1" a="1"/>
  <c r="CA128" i="20" s="1"/>
  <c r="BP128" i="20"/>
  <c r="AG128" i="20"/>
  <c r="BZ128" i="20" s="1" a="1"/>
  <c r="BZ128" i="20" s="1"/>
  <c r="AG195" i="20"/>
  <c r="AL195" i="20"/>
  <c r="CA195" i="20" s="1" a="1"/>
  <c r="CA195" i="20" s="1"/>
  <c r="AG189" i="20"/>
  <c r="BZ189" i="20" s="1" a="1"/>
  <c r="BZ189" i="20" s="1"/>
  <c r="BP189" i="20"/>
  <c r="AG184" i="20"/>
  <c r="BZ184" i="20" s="1" a="1"/>
  <c r="BZ184" i="20" s="1"/>
  <c r="AL161" i="20"/>
  <c r="CA161" i="20" s="1" a="1"/>
  <c r="CA161" i="20" s="1"/>
  <c r="BS158" i="20"/>
  <c r="BY158" i="20" s="1"/>
  <c r="AG149" i="20"/>
  <c r="BZ149" i="20" s="1" a="1"/>
  <c r="BZ149" i="20" s="1"/>
  <c r="AL149" i="20"/>
  <c r="CA149" i="20" s="1" a="1"/>
  <c r="CA149" i="20" s="1"/>
  <c r="BP102" i="20"/>
  <c r="AL102" i="20"/>
  <c r="CA102" i="20" s="1" a="1"/>
  <c r="CA102" i="20" s="1"/>
  <c r="AG102" i="20"/>
  <c r="BZ102" i="20" s="1" a="1"/>
  <c r="BZ102" i="20" s="1"/>
  <c r="BP195" i="20"/>
  <c r="AG194" i="20"/>
  <c r="BZ194" i="20" s="1" a="1"/>
  <c r="BZ194" i="20" s="1"/>
  <c r="AL190" i="20"/>
  <c r="CA190" i="20" s="1" a="1"/>
  <c r="CA190" i="20" s="1"/>
  <c r="BY189" i="20"/>
  <c r="AL189" i="20"/>
  <c r="CA189" i="20" s="1" a="1"/>
  <c r="CA189" i="20" s="1"/>
  <c r="BS186" i="20"/>
  <c r="BY186" i="20" s="1"/>
  <c r="BS183" i="20"/>
  <c r="BY183" i="20" s="1"/>
  <c r="AL183" i="20"/>
  <c r="CA183" i="20" s="1" a="1"/>
  <c r="CA183" i="20" s="1"/>
  <c r="AG178" i="20"/>
  <c r="BZ178" i="20" s="1" a="1"/>
  <c r="BZ178" i="20" s="1"/>
  <c r="AL176" i="20"/>
  <c r="CA176" i="20" s="1" a="1"/>
  <c r="CA176" i="20" s="1"/>
  <c r="BP176" i="20"/>
  <c r="BS176" i="20"/>
  <c r="BY176" i="20" s="1"/>
  <c r="AG176" i="20"/>
  <c r="BZ176" i="20" s="1" a="1"/>
  <c r="BZ176" i="20" s="1"/>
  <c r="AL175" i="20"/>
  <c r="CA175" i="20" s="1" a="1"/>
  <c r="CA175" i="20" s="1"/>
  <c r="AL174" i="20"/>
  <c r="CA174" i="20" s="1" a="1"/>
  <c r="CA174" i="20" s="1"/>
  <c r="AL140" i="20"/>
  <c r="CA140" i="20" s="1" a="1"/>
  <c r="CA140" i="20" s="1"/>
  <c r="CB140" i="20" s="1" a="1"/>
  <c r="CB140" i="20" s="1"/>
  <c r="CD140" i="20" s="1" a="1"/>
  <c r="CD140" i="20" s="1"/>
  <c r="BP140" i="20"/>
  <c r="BS140" i="20"/>
  <c r="BY140" i="20" s="1"/>
  <c r="BS175" i="20"/>
  <c r="BY175" i="20" s="1"/>
  <c r="AG168" i="20"/>
  <c r="BZ168" i="20" s="1" a="1"/>
  <c r="BZ168" i="20" s="1"/>
  <c r="AL179" i="20"/>
  <c r="CA179" i="20" s="1" a="1"/>
  <c r="CA179" i="20" s="1"/>
  <c r="AL171" i="20"/>
  <c r="CA171" i="20" s="1" a="1"/>
  <c r="CA171" i="20" s="1"/>
  <c r="BS168" i="20"/>
  <c r="BY168" i="20" s="1"/>
  <c r="AL163" i="20"/>
  <c r="CA163" i="20" s="1" a="1"/>
  <c r="CA163" i="20" s="1"/>
  <c r="AL160" i="20"/>
  <c r="CA160" i="20" s="1" a="1"/>
  <c r="CA160" i="20" s="1"/>
  <c r="CB160" i="20" s="1" a="1"/>
  <c r="CB160" i="20" s="1"/>
  <c r="CD160" i="20" s="1" a="1"/>
  <c r="CD160" i="20" s="1"/>
  <c r="BP159" i="20"/>
  <c r="AL153" i="20"/>
  <c r="CA153" i="20" s="1" a="1"/>
  <c r="CA153" i="20" s="1"/>
  <c r="AL152" i="20"/>
  <c r="CA152" i="20" s="1" a="1"/>
  <c r="CA152" i="20" s="1"/>
  <c r="CB152" i="20" s="1" a="1"/>
  <c r="CB152" i="20" s="1"/>
  <c r="CD152" i="20" s="1" a="1"/>
  <c r="CD152" i="20" s="1"/>
  <c r="BP149" i="20"/>
  <c r="BS147" i="20"/>
  <c r="BY147" i="20" s="1"/>
  <c r="AG147" i="20"/>
  <c r="BZ147" i="20" s="1" a="1"/>
  <c r="BZ147" i="20" s="1"/>
  <c r="AL147" i="20"/>
  <c r="CA147" i="20" s="1" a="1"/>
  <c r="CA147" i="20" s="1"/>
  <c r="BP144" i="20"/>
  <c r="AG144" i="20"/>
  <c r="BZ144" i="20" s="1" a="1"/>
  <c r="BZ144" i="20" s="1"/>
  <c r="BS139" i="20"/>
  <c r="BY139" i="20" s="1"/>
  <c r="AG139" i="20"/>
  <c r="BZ139" i="20" s="1" a="1"/>
  <c r="BZ139" i="20" s="1"/>
  <c r="AG179" i="20"/>
  <c r="BZ179" i="20" s="1" a="1"/>
  <c r="BZ179" i="20" s="1"/>
  <c r="AG171" i="20"/>
  <c r="BZ171" i="20" s="1" a="1"/>
  <c r="BZ171" i="20" s="1"/>
  <c r="AL164" i="20"/>
  <c r="CA164" i="20" s="1" a="1"/>
  <c r="CA164" i="20" s="1"/>
  <c r="AG163" i="20"/>
  <c r="BZ163" i="20" s="1" a="1"/>
  <c r="BZ163" i="20" s="1"/>
  <c r="AG159" i="20"/>
  <c r="BZ159" i="20" s="1" a="1"/>
  <c r="BZ159" i="20" s="1"/>
  <c r="AG158" i="20"/>
  <c r="BZ158" i="20" s="1" a="1"/>
  <c r="BZ158" i="20" s="1"/>
  <c r="BP157" i="20"/>
  <c r="AL144" i="20"/>
  <c r="CA144" i="20" s="1" a="1"/>
  <c r="CA144" i="20" s="1"/>
  <c r="BY141" i="20"/>
  <c r="AG138" i="20"/>
  <c r="BZ138" i="20" s="1" a="1"/>
  <c r="BZ138" i="20" s="1"/>
  <c r="BS137" i="20"/>
  <c r="BY137" i="20" s="1"/>
  <c r="AG137" i="20"/>
  <c r="BZ137" i="20" s="1" a="1"/>
  <c r="BZ137" i="20" s="1"/>
  <c r="BP137" i="20"/>
  <c r="BS136" i="20"/>
  <c r="BY136" i="20" s="1"/>
  <c r="AL136" i="20"/>
  <c r="CA136" i="20" s="1" a="1"/>
  <c r="CA136" i="20" s="1"/>
  <c r="AG135" i="20"/>
  <c r="BZ135" i="20" s="1" a="1"/>
  <c r="BZ135" i="20" s="1"/>
  <c r="BP112" i="20"/>
  <c r="BS112" i="20"/>
  <c r="BY112" i="20" s="1"/>
  <c r="AG164" i="20"/>
  <c r="BZ164" i="20" s="1" a="1"/>
  <c r="BZ164" i="20" s="1"/>
  <c r="BS145" i="20"/>
  <c r="BY145" i="20" s="1"/>
  <c r="AG145" i="20"/>
  <c r="BZ145" i="20" s="1" a="1"/>
  <c r="BZ145" i="20" s="1"/>
  <c r="BP145" i="20"/>
  <c r="BP168" i="20"/>
  <c r="AL157" i="20"/>
  <c r="CA157" i="20" s="1" a="1"/>
  <c r="CA157" i="20" s="1"/>
  <c r="AL155" i="20"/>
  <c r="CA155" i="20" s="1" a="1"/>
  <c r="CA155" i="20" s="1"/>
  <c r="CB155" i="20" s="1" a="1"/>
  <c r="CB155" i="20" s="1"/>
  <c r="CD155" i="20" s="1" a="1"/>
  <c r="CD155" i="20" s="1"/>
  <c r="AL148" i="20"/>
  <c r="CA148" i="20" s="1" a="1"/>
  <c r="CA148" i="20" s="1"/>
  <c r="BP148" i="20"/>
  <c r="BS148" i="20"/>
  <c r="BY148" i="20" s="1"/>
  <c r="AL137" i="20"/>
  <c r="CA137" i="20" s="1" a="1"/>
  <c r="CA137" i="20" s="1"/>
  <c r="AG126" i="20"/>
  <c r="BZ126" i="20" s="1" a="1"/>
  <c r="BZ126" i="20" s="1"/>
  <c r="AL124" i="20"/>
  <c r="CA124" i="20" s="1" a="1"/>
  <c r="CA124" i="20" s="1"/>
  <c r="BP124" i="20"/>
  <c r="BS124" i="20"/>
  <c r="BY124" i="20" s="1"/>
  <c r="AG124" i="20"/>
  <c r="BZ124" i="20" s="1" a="1"/>
  <c r="BZ124" i="20" s="1"/>
  <c r="BP156" i="20"/>
  <c r="AG156" i="20"/>
  <c r="BZ156" i="20" s="1" a="1"/>
  <c r="BZ156" i="20" s="1"/>
  <c r="BS151" i="20"/>
  <c r="BY151" i="20" s="1"/>
  <c r="AL151" i="20"/>
  <c r="CA151" i="20" s="1" a="1"/>
  <c r="CA151" i="20" s="1"/>
  <c r="AL145" i="20"/>
  <c r="CA145" i="20" s="1" a="1"/>
  <c r="CA145" i="20" s="1"/>
  <c r="AL168" i="20"/>
  <c r="CA168" i="20" s="1" a="1"/>
  <c r="CA168" i="20" s="1"/>
  <c r="AL156" i="20"/>
  <c r="CA156" i="20" s="1" a="1"/>
  <c r="CA156" i="20" s="1"/>
  <c r="AG150" i="20"/>
  <c r="BZ150" i="20" s="1" a="1"/>
  <c r="BZ150" i="20" s="1"/>
  <c r="AL146" i="20"/>
  <c r="CA146" i="20" s="1" a="1"/>
  <c r="CA146" i="20" s="1"/>
  <c r="AL132" i="20"/>
  <c r="CA132" i="20" s="1" a="1"/>
  <c r="CA132" i="20" s="1"/>
  <c r="BP132" i="20"/>
  <c r="BS132" i="20"/>
  <c r="BY132" i="20" s="1"/>
  <c r="AG132" i="20"/>
  <c r="BZ132" i="20" s="1" a="1"/>
  <c r="BZ132" i="20" s="1"/>
  <c r="BY125" i="20"/>
  <c r="AL122" i="20"/>
  <c r="CA122" i="20" s="1" a="1"/>
  <c r="CA122" i="20" s="1"/>
  <c r="BS121" i="20"/>
  <c r="BY121" i="20" s="1"/>
  <c r="AG121" i="20"/>
  <c r="BZ121" i="20" s="1" a="1"/>
  <c r="BZ121" i="20" s="1"/>
  <c r="BP121" i="20"/>
  <c r="AL159" i="20"/>
  <c r="CA159" i="20" s="1" a="1"/>
  <c r="CA159" i="20" s="1"/>
  <c r="AG153" i="20"/>
  <c r="BZ153" i="20" s="1" a="1"/>
  <c r="BZ153" i="20" s="1"/>
  <c r="BP153" i="20"/>
  <c r="AG131" i="20"/>
  <c r="BZ131" i="20" s="1" a="1"/>
  <c r="BZ131" i="20" s="1"/>
  <c r="AG130" i="20"/>
  <c r="BZ130" i="20" s="1" a="1"/>
  <c r="BZ130" i="20" s="1"/>
  <c r="BY122" i="20"/>
  <c r="AL119" i="20"/>
  <c r="CA119" i="20" s="1" a="1"/>
  <c r="CA119" i="20" s="1"/>
  <c r="BS91" i="20"/>
  <c r="BY91" i="20" s="1"/>
  <c r="AL91" i="20"/>
  <c r="CA91" i="20" s="1" a="1"/>
  <c r="CA91" i="20" s="1"/>
  <c r="AG91" i="20"/>
  <c r="BZ91" i="20" s="1" a="1"/>
  <c r="BZ91" i="20" s="1"/>
  <c r="BP91" i="20"/>
  <c r="AL143" i="20"/>
  <c r="CA143" i="20" s="1" a="1"/>
  <c r="CA143" i="20" s="1"/>
  <c r="AL135" i="20"/>
  <c r="CA135" i="20" s="1" a="1"/>
  <c r="CA135" i="20" s="1"/>
  <c r="AL127" i="20"/>
  <c r="CA127" i="20" s="1" a="1"/>
  <c r="CA127" i="20" s="1"/>
  <c r="BP119" i="20"/>
  <c r="AL113" i="20"/>
  <c r="CA113" i="20" s="1" a="1"/>
  <c r="CA113" i="20" s="1"/>
  <c r="AL112" i="20"/>
  <c r="CA112" i="20" s="1" a="1"/>
  <c r="CA112" i="20" s="1"/>
  <c r="BP110" i="20"/>
  <c r="AG110" i="20"/>
  <c r="BZ110" i="20" s="1" a="1"/>
  <c r="BZ110" i="20" s="1"/>
  <c r="AG100" i="20"/>
  <c r="AL98" i="20"/>
  <c r="CA98" i="20" s="1" a="1"/>
  <c r="CA98" i="20" s="1"/>
  <c r="AL93" i="20"/>
  <c r="CA93" i="20" s="1" a="1"/>
  <c r="CA93" i="20" s="1"/>
  <c r="BP93" i="20"/>
  <c r="AG93" i="20"/>
  <c r="BZ93" i="20" s="1" a="1"/>
  <c r="BZ93" i="20" s="1"/>
  <c r="BP85" i="20"/>
  <c r="BS85" i="20"/>
  <c r="BY85" i="20" s="1"/>
  <c r="AL120" i="20"/>
  <c r="CA120" i="20" s="1" a="1"/>
  <c r="CA120" i="20" s="1"/>
  <c r="BY119" i="20"/>
  <c r="BP114" i="20"/>
  <c r="BS114" i="20"/>
  <c r="BY114" i="20" s="1"/>
  <c r="AG112" i="20"/>
  <c r="BZ112" i="20" s="1" a="1"/>
  <c r="BZ112" i="20" s="1"/>
  <c r="AL110" i="20"/>
  <c r="CA110" i="20" s="1" a="1"/>
  <c r="CA110" i="20" s="1"/>
  <c r="AG104" i="20"/>
  <c r="BZ104" i="20" s="1" a="1"/>
  <c r="BZ104" i="20" s="1"/>
  <c r="BY102" i="20"/>
  <c r="AL89" i="20"/>
  <c r="CA89" i="20" s="1" a="1"/>
  <c r="CA89" i="20" s="1"/>
  <c r="AG88" i="20"/>
  <c r="BZ88" i="20" s="1" a="1"/>
  <c r="BZ88" i="20" s="1"/>
  <c r="AL117" i="20"/>
  <c r="CA117" i="20" s="1" a="1"/>
  <c r="CA117" i="20" s="1"/>
  <c r="AL101" i="20"/>
  <c r="CA101" i="20" s="1" a="1"/>
  <c r="CA101" i="20" s="1"/>
  <c r="AL96" i="20"/>
  <c r="CA96" i="20" s="1" a="1"/>
  <c r="CA96" i="20" s="1"/>
  <c r="AL88" i="20"/>
  <c r="CA88" i="20" s="1" a="1"/>
  <c r="CA88" i="20" s="1"/>
  <c r="BS82" i="20"/>
  <c r="BY82" i="20" s="1"/>
  <c r="AL82" i="20"/>
  <c r="CA82" i="20" s="1" a="1"/>
  <c r="CA82" i="20" s="1"/>
  <c r="AG82" i="20"/>
  <c r="BZ82" i="20" s="1" a="1"/>
  <c r="BZ82" i="20" s="1"/>
  <c r="BP82" i="20"/>
  <c r="AL138" i="20"/>
  <c r="CA138" i="20" s="1" a="1"/>
  <c r="CA138" i="20" s="1"/>
  <c r="AG119" i="20"/>
  <c r="BZ119" i="20" s="1" a="1"/>
  <c r="BZ119" i="20" s="1"/>
  <c r="BP118" i="20"/>
  <c r="AG118" i="20"/>
  <c r="BZ118" i="20" s="1" a="1"/>
  <c r="BZ118" i="20" s="1"/>
  <c r="BP115" i="20"/>
  <c r="AG114" i="20"/>
  <c r="BZ114" i="20" s="1" a="1"/>
  <c r="BZ114" i="20" s="1"/>
  <c r="BP113" i="20"/>
  <c r="AG113" i="20"/>
  <c r="BZ113" i="20" s="1" a="1"/>
  <c r="BZ113" i="20" s="1"/>
  <c r="AL90" i="20"/>
  <c r="CA90" i="20" s="1" a="1"/>
  <c r="CA90" i="20" s="1"/>
  <c r="BP86" i="20"/>
  <c r="AG86" i="20"/>
  <c r="BZ86" i="20" s="1" a="1"/>
  <c r="BZ86" i="20" s="1"/>
  <c r="AL86" i="20"/>
  <c r="CA86" i="20" s="1" a="1"/>
  <c r="CA86" i="20" s="1"/>
  <c r="BS86" i="20"/>
  <c r="BY86" i="20" s="1"/>
  <c r="AL139" i="20"/>
  <c r="CA139" i="20" s="1" a="1"/>
  <c r="CA139" i="20" s="1"/>
  <c r="AL131" i="20"/>
  <c r="CA131" i="20" s="1" a="1"/>
  <c r="CA131" i="20" s="1"/>
  <c r="AL123" i="20"/>
  <c r="CA123" i="20" s="1" a="1"/>
  <c r="CA123" i="20" s="1"/>
  <c r="CB123" i="20" s="1" a="1"/>
  <c r="CB123" i="20" s="1"/>
  <c r="CD123" i="20" s="1" a="1"/>
  <c r="CD123" i="20" s="1"/>
  <c r="AL118" i="20"/>
  <c r="CA118" i="20" s="1" a="1"/>
  <c r="CA118" i="20" s="1"/>
  <c r="BP117" i="20"/>
  <c r="BY115" i="20"/>
  <c r="AL114" i="20"/>
  <c r="CA114" i="20" s="1" a="1"/>
  <c r="CA114" i="20" s="1"/>
  <c r="BS103" i="20"/>
  <c r="BY103" i="20" s="1"/>
  <c r="AG101" i="20"/>
  <c r="BZ101" i="20" s="1" a="1"/>
  <c r="BZ101" i="20" s="1"/>
  <c r="BS97" i="20"/>
  <c r="BY97" i="20" s="1"/>
  <c r="AL97" i="20"/>
  <c r="CA97" i="20" s="1" a="1"/>
  <c r="CA97" i="20" s="1"/>
  <c r="AG97" i="20"/>
  <c r="BZ97" i="20" s="1" a="1"/>
  <c r="BZ97" i="20" s="1"/>
  <c r="BP97" i="20"/>
  <c r="BS95" i="20"/>
  <c r="BY95" i="20" s="1"/>
  <c r="AG95" i="20"/>
  <c r="BZ95" i="20" s="1" a="1"/>
  <c r="BZ95" i="20" s="1"/>
  <c r="AG117" i="20"/>
  <c r="BZ117" i="20" s="1" a="1"/>
  <c r="BZ117" i="20" s="1"/>
  <c r="AG116" i="20"/>
  <c r="BZ116" i="20" s="1" a="1"/>
  <c r="BZ116" i="20" s="1"/>
  <c r="CB116" i="20" s="1" a="1"/>
  <c r="CB116" i="20" s="1"/>
  <c r="CD116" i="20" s="1" a="1"/>
  <c r="CD116" i="20" s="1"/>
  <c r="BS109" i="20"/>
  <c r="BY109" i="20" s="1"/>
  <c r="AL109" i="20"/>
  <c r="CA109" i="20" s="1" a="1"/>
  <c r="CA109" i="20" s="1"/>
  <c r="BS105" i="20"/>
  <c r="BY105" i="20" s="1"/>
  <c r="AG105" i="20"/>
  <c r="BZ105" i="20" s="1" a="1"/>
  <c r="BZ105" i="20" s="1"/>
  <c r="AL105" i="20"/>
  <c r="CA105" i="20" s="1" a="1"/>
  <c r="CA105" i="20" s="1"/>
  <c r="AG103" i="20"/>
  <c r="BZ103" i="20" s="1" a="1"/>
  <c r="BZ103" i="20" s="1"/>
  <c r="BP101" i="20"/>
  <c r="AG120" i="20"/>
  <c r="BZ120" i="20" s="1" a="1"/>
  <c r="BZ120" i="20" s="1"/>
  <c r="AG107" i="20"/>
  <c r="BZ107" i="20" s="1" a="1"/>
  <c r="BZ107" i="20" s="1"/>
  <c r="AL107" i="20"/>
  <c r="CA107" i="20" s="1" a="1"/>
  <c r="CA107" i="20" s="1"/>
  <c r="AL103" i="20"/>
  <c r="CA103" i="20" s="1" a="1"/>
  <c r="CA103" i="20" s="1"/>
  <c r="AG96" i="20"/>
  <c r="BS81" i="20"/>
  <c r="BY81" i="20" s="1"/>
  <c r="AG81" i="20"/>
  <c r="BZ81" i="20" s="1" a="1"/>
  <c r="BZ81" i="20" s="1"/>
  <c r="BS69" i="20"/>
  <c r="BY69" i="20" s="1"/>
  <c r="BP69" i="20"/>
  <c r="BS90" i="20"/>
  <c r="BY90" i="20" s="1"/>
  <c r="BP90" i="20"/>
  <c r="AG85" i="20"/>
  <c r="BZ85" i="20" s="1" a="1"/>
  <c r="BZ85" i="20" s="1"/>
  <c r="BS62" i="20"/>
  <c r="BY62" i="20" s="1"/>
  <c r="AL62" i="20"/>
  <c r="CA62" i="20" s="1" a="1"/>
  <c r="CA62" i="20" s="1"/>
  <c r="AG62" i="20"/>
  <c r="BZ62" i="20" s="1" a="1"/>
  <c r="BZ62" i="20" s="1"/>
  <c r="BP62" i="20"/>
  <c r="AL108" i="20"/>
  <c r="CA108" i="20" s="1" a="1"/>
  <c r="CA108" i="20" s="1"/>
  <c r="BP106" i="20"/>
  <c r="AG90" i="20"/>
  <c r="BZ90" i="20" s="1" a="1"/>
  <c r="BZ90" i="20" s="1"/>
  <c r="AL85" i="20"/>
  <c r="CA85" i="20" s="1" a="1"/>
  <c r="CA85" i="20" s="1"/>
  <c r="CB85" i="20" s="1" a="1"/>
  <c r="CB85" i="20" s="1"/>
  <c r="CD85" i="20" s="1" a="1"/>
  <c r="CD85" i="20" s="1"/>
  <c r="AG99" i="20"/>
  <c r="BZ99" i="20" s="1" a="1"/>
  <c r="BZ99" i="20" s="1"/>
  <c r="BP99" i="20"/>
  <c r="BP94" i="20"/>
  <c r="BS94" i="20"/>
  <c r="BY94" i="20" s="1"/>
  <c r="AG83" i="20"/>
  <c r="BZ83" i="20" s="1" a="1"/>
  <c r="BZ83" i="20" s="1"/>
  <c r="BS83" i="20"/>
  <c r="BY83" i="20" s="1"/>
  <c r="BP83" i="20"/>
  <c r="BS70" i="20"/>
  <c r="BY70" i="20" s="1"/>
  <c r="AL70" i="20"/>
  <c r="CA70" i="20" s="1" a="1"/>
  <c r="CA70" i="20" s="1"/>
  <c r="AG70" i="20"/>
  <c r="BZ70" i="20" s="1" a="1"/>
  <c r="BZ70" i="20" s="1"/>
  <c r="BP70" i="20"/>
  <c r="AG92" i="20"/>
  <c r="BZ92" i="20" s="1" a="1"/>
  <c r="BZ92" i="20" s="1"/>
  <c r="AG84" i="20"/>
  <c r="BZ84" i="20" s="1" a="1"/>
  <c r="BZ84" i="20" s="1"/>
  <c r="AL84" i="20"/>
  <c r="CA84" i="20" s="1" a="1"/>
  <c r="CA84" i="20" s="1"/>
  <c r="BP84" i="20"/>
  <c r="BY68" i="20"/>
  <c r="AL64" i="20"/>
  <c r="CA64" i="20" s="1" a="1"/>
  <c r="CA64" i="20" s="1"/>
  <c r="AL100" i="20"/>
  <c r="CA100" i="20" s="1" a="1"/>
  <c r="CA100" i="20" s="1"/>
  <c r="AL92" i="20"/>
  <c r="CA92" i="20" s="1" a="1"/>
  <c r="CA92" i="20" s="1"/>
  <c r="BP78" i="20"/>
  <c r="BS75" i="20"/>
  <c r="BY75" i="20" s="1"/>
  <c r="AL75" i="20"/>
  <c r="CA75" i="20" s="1" a="1"/>
  <c r="CA75" i="20" s="1"/>
  <c r="AG75" i="20"/>
  <c r="BZ75" i="20" s="1" a="1"/>
  <c r="BZ75" i="20" s="1"/>
  <c r="BP75" i="20"/>
  <c r="AL72" i="20"/>
  <c r="CA72" i="20" s="1" a="1"/>
  <c r="CA72" i="20" s="1"/>
  <c r="BS38" i="20"/>
  <c r="BY38" i="20" s="1"/>
  <c r="AL38" i="20"/>
  <c r="CA38" i="20" s="1" a="1"/>
  <c r="CA38" i="20" s="1"/>
  <c r="AG38" i="20"/>
  <c r="BZ38" i="20" s="1" a="1"/>
  <c r="BZ38" i="20" s="1"/>
  <c r="BP38" i="20"/>
  <c r="BS89" i="20"/>
  <c r="BY89" i="20" s="1"/>
  <c r="AG89" i="20"/>
  <c r="BZ89" i="20" s="1" a="1"/>
  <c r="BZ89" i="20" s="1"/>
  <c r="BY78" i="20"/>
  <c r="AL66" i="20"/>
  <c r="CA66" i="20" s="1" a="1"/>
  <c r="CA66" i="20" s="1"/>
  <c r="BS66" i="20"/>
  <c r="BY66" i="20" s="1"/>
  <c r="AG66" i="20"/>
  <c r="BZ66" i="20" s="1" a="1"/>
  <c r="BZ66" i="20" s="1"/>
  <c r="BP66" i="20"/>
  <c r="BP41" i="20"/>
  <c r="BS41" i="20"/>
  <c r="BY41" i="20" s="1"/>
  <c r="AG41" i="20"/>
  <c r="BZ41" i="20" s="1" a="1"/>
  <c r="BZ41" i="20" s="1"/>
  <c r="AG77" i="20"/>
  <c r="BZ77" i="20" s="1" a="1"/>
  <c r="BZ77" i="20" s="1"/>
  <c r="BP76" i="20"/>
  <c r="AG72" i="20"/>
  <c r="BZ72" i="20" s="1" a="1"/>
  <c r="BZ72" i="20" s="1"/>
  <c r="AG69" i="20"/>
  <c r="BZ69" i="20" s="1" a="1"/>
  <c r="BZ69" i="20" s="1"/>
  <c r="BP67" i="20"/>
  <c r="BS67" i="20"/>
  <c r="BY67" i="20" s="1"/>
  <c r="AG64" i="20"/>
  <c r="BZ64" i="20" s="1" a="1"/>
  <c r="BZ64" i="20" s="1"/>
  <c r="AG54" i="20"/>
  <c r="BZ54" i="20" s="1" a="1"/>
  <c r="BZ54" i="20" s="1"/>
  <c r="BS54" i="20"/>
  <c r="BY54" i="20" s="1"/>
  <c r="BP53" i="20"/>
  <c r="BS53" i="20"/>
  <c r="BY53" i="20" s="1"/>
  <c r="AL53" i="20"/>
  <c r="CA53" i="20" s="1" a="1"/>
  <c r="CA53" i="20" s="1"/>
  <c r="AL49" i="20"/>
  <c r="CA49" i="20" s="1" a="1"/>
  <c r="CA49" i="20" s="1"/>
  <c r="AL76" i="20"/>
  <c r="CA76" i="20" s="1" a="1"/>
  <c r="CA76" i="20" s="1"/>
  <c r="AL74" i="20"/>
  <c r="CA74" i="20" s="1" a="1"/>
  <c r="CA74" i="20" s="1"/>
  <c r="AG67" i="20"/>
  <c r="BZ67" i="20" s="1" a="1"/>
  <c r="BZ67" i="20" s="1"/>
  <c r="AG43" i="20"/>
  <c r="BZ43" i="20" s="1" a="1"/>
  <c r="BZ43" i="20" s="1"/>
  <c r="AL31" i="20"/>
  <c r="CA31" i="20" s="1" a="1"/>
  <c r="CA31" i="20" s="1"/>
  <c r="AL77" i="20"/>
  <c r="CA77" i="20" s="1" a="1"/>
  <c r="CA77" i="20" s="1"/>
  <c r="AG76" i="20"/>
  <c r="BZ76" i="20" s="1" a="1"/>
  <c r="BZ76" i="20" s="1"/>
  <c r="AL73" i="20"/>
  <c r="CA73" i="20" s="1" a="1"/>
  <c r="CA73" i="20" s="1"/>
  <c r="AL67" i="20"/>
  <c r="CA67" i="20" s="1" a="1"/>
  <c r="CA67" i="20" s="1"/>
  <c r="AL65" i="20"/>
  <c r="CA65" i="20" s="1" a="1"/>
  <c r="CA65" i="20" s="1"/>
  <c r="BY60" i="20"/>
  <c r="BP59" i="20"/>
  <c r="BS58" i="20"/>
  <c r="BY58" i="20" s="1"/>
  <c r="AL58" i="20"/>
  <c r="CA58" i="20" s="1" a="1"/>
  <c r="CA58" i="20" s="1"/>
  <c r="AG58" i="20"/>
  <c r="BZ58" i="20" s="1" a="1"/>
  <c r="BZ58" i="20" s="1"/>
  <c r="BP58" i="20"/>
  <c r="BP55" i="20"/>
  <c r="BS55" i="20"/>
  <c r="BY55" i="20" s="1"/>
  <c r="AG55" i="20"/>
  <c r="BZ55" i="20" s="1" a="1"/>
  <c r="BZ55" i="20" s="1"/>
  <c r="AL55" i="20"/>
  <c r="CA55" i="20" s="1" a="1"/>
  <c r="CA55" i="20" s="1"/>
  <c r="AG73" i="20"/>
  <c r="BZ73" i="20" s="1" a="1"/>
  <c r="BZ73" i="20" s="1"/>
  <c r="BS71" i="20"/>
  <c r="BY71" i="20" s="1"/>
  <c r="BP71" i="20"/>
  <c r="AG65" i="20"/>
  <c r="BZ65" i="20" s="1" a="1"/>
  <c r="BZ65" i="20" s="1"/>
  <c r="BS63" i="20"/>
  <c r="BY63" i="20" s="1"/>
  <c r="BP63" i="20"/>
  <c r="BS37" i="20"/>
  <c r="BY37" i="20" s="1"/>
  <c r="AG37" i="20"/>
  <c r="BZ37" i="20" s="1" a="1"/>
  <c r="BZ37" i="20" s="1"/>
  <c r="AL37" i="20"/>
  <c r="CA37" i="20" s="1" a="1"/>
  <c r="CA37" i="20" s="1"/>
  <c r="BP37" i="20"/>
  <c r="AL71" i="20"/>
  <c r="CA71" i="20" s="1" a="1"/>
  <c r="CA71" i="20" s="1"/>
  <c r="AL69" i="20"/>
  <c r="CA69" i="20" s="1" a="1"/>
  <c r="CA69" i="20" s="1"/>
  <c r="AL63" i="20"/>
  <c r="CA63" i="20" s="1" a="1"/>
  <c r="CA63" i="20" s="1"/>
  <c r="AG68" i="20"/>
  <c r="BZ68" i="20" s="1" a="1"/>
  <c r="BZ68" i="20" s="1"/>
  <c r="AL54" i="20"/>
  <c r="CA54" i="20" s="1" a="1"/>
  <c r="CA54" i="20" s="1"/>
  <c r="BY52" i="20"/>
  <c r="BP72" i="20"/>
  <c r="BP64" i="20"/>
  <c r="AG57" i="20"/>
  <c r="BZ57" i="20" s="1" a="1"/>
  <c r="BZ57" i="20" s="1"/>
  <c r="CB57" i="20" s="1" a="1"/>
  <c r="CB57" i="20" s="1"/>
  <c r="CD57" i="20" s="1" a="1"/>
  <c r="CD57" i="20" s="1"/>
  <c r="BS51" i="20"/>
  <c r="BY51" i="20" s="1"/>
  <c r="AL51" i="20"/>
  <c r="CA51" i="20" s="1" a="1"/>
  <c r="CA51" i="20" s="1"/>
  <c r="BP47" i="20"/>
  <c r="BS47" i="20"/>
  <c r="BY47" i="20" s="1"/>
  <c r="AL46" i="20"/>
  <c r="CA46" i="20" s="1" a="1"/>
  <c r="CA46" i="20" s="1"/>
  <c r="AL45" i="20"/>
  <c r="CA45" i="20" s="1" a="1"/>
  <c r="CA45" i="20" s="1"/>
  <c r="AG42" i="20"/>
  <c r="BZ42" i="20" s="1" a="1"/>
  <c r="BZ42" i="20" s="1"/>
  <c r="BS42" i="20"/>
  <c r="BY42" i="20" s="1"/>
  <c r="AG39" i="20"/>
  <c r="BZ39" i="20" s="1" a="1"/>
  <c r="BZ39" i="20" s="1"/>
  <c r="BS39" i="20"/>
  <c r="BY39" i="20" s="1"/>
  <c r="AL39" i="20"/>
  <c r="CA39" i="20" s="1" a="1"/>
  <c r="CA39" i="20" s="1"/>
  <c r="BP39" i="20"/>
  <c r="AL36" i="20"/>
  <c r="CA36" i="20" s="1" a="1"/>
  <c r="CA36" i="20" s="1"/>
  <c r="CB36" i="20" s="1" a="1"/>
  <c r="CB36" i="20" s="1"/>
  <c r="CD36" i="20" s="1" a="1"/>
  <c r="CD36" i="20" s="1"/>
  <c r="AG45" i="20"/>
  <c r="BZ45" i="20" s="1" a="1"/>
  <c r="BZ45" i="20" s="1"/>
  <c r="AL25" i="20"/>
  <c r="CA25" i="20" s="1" a="1"/>
  <c r="CA25" i="20" s="1"/>
  <c r="AG60" i="20"/>
  <c r="BZ60" i="20" s="1" a="1"/>
  <c r="BZ60" i="20" s="1"/>
  <c r="BP60" i="20"/>
  <c r="BS45" i="20"/>
  <c r="BY45" i="20" s="1"/>
  <c r="BS44" i="20"/>
  <c r="BY44" i="20" s="1"/>
  <c r="AL42" i="20"/>
  <c r="CA42" i="20" s="1" a="1"/>
  <c r="CA42" i="20" s="1"/>
  <c r="AG52" i="20"/>
  <c r="BZ52" i="20" s="1" a="1"/>
  <c r="BZ52" i="20" s="1"/>
  <c r="CB52" i="20" s="1" a="1"/>
  <c r="CB52" i="20" s="1"/>
  <c r="CD52" i="20" s="1" a="1"/>
  <c r="CD52" i="20" s="1"/>
  <c r="BP52" i="20"/>
  <c r="BS50" i="20"/>
  <c r="BY50" i="20" s="1"/>
  <c r="AG50" i="20"/>
  <c r="BZ50" i="20" s="1" a="1"/>
  <c r="BZ50" i="20" s="1"/>
  <c r="AL50" i="20"/>
  <c r="CA50" i="20" s="1" a="1"/>
  <c r="CA50" i="20" s="1"/>
  <c r="AG40" i="20"/>
  <c r="BZ40" i="20" s="1" a="1"/>
  <c r="BZ40" i="20" s="1"/>
  <c r="AL40" i="20"/>
  <c r="CA40" i="20" s="1" a="1"/>
  <c r="CA40" i="20" s="1"/>
  <c r="BP40" i="20"/>
  <c r="AG17" i="20"/>
  <c r="BZ17" i="20" s="1" a="1"/>
  <c r="BZ17" i="20" s="1"/>
  <c r="BP42" i="20"/>
  <c r="AL41" i="20"/>
  <c r="CA41" i="20" s="1" a="1"/>
  <c r="CA41" i="20" s="1"/>
  <c r="AG32" i="20"/>
  <c r="BZ32" i="20" s="1" a="1"/>
  <c r="BZ32" i="20" s="1"/>
  <c r="AL32" i="20"/>
  <c r="CA32" i="20" s="1" a="1"/>
  <c r="CA32" i="20" s="1"/>
  <c r="BP32" i="20"/>
  <c r="AL27" i="20"/>
  <c r="CA27" i="20" s="1" a="1"/>
  <c r="CA27" i="20" s="1"/>
  <c r="BY26" i="20"/>
  <c r="AL19" i="20"/>
  <c r="CA19" i="20" s="1" a="1"/>
  <c r="CA19" i="20" s="1"/>
  <c r="BY18" i="20"/>
  <c r="AL23" i="20"/>
  <c r="CA23" i="20" s="1" a="1"/>
  <c r="CA23" i="20" s="1"/>
  <c r="AG31" i="20"/>
  <c r="BZ31" i="20" s="1" a="1"/>
  <c r="BZ31" i="20" s="1"/>
  <c r="BS24" i="20"/>
  <c r="BY24" i="20" s="1"/>
  <c r="AG24" i="20"/>
  <c r="BZ24" i="20" s="1" a="1"/>
  <c r="BZ24" i="20" s="1"/>
  <c r="AL24" i="20"/>
  <c r="CA24" i="20" s="1" a="1"/>
  <c r="CA24" i="20" s="1"/>
  <c r="BP24" i="20"/>
  <c r="AL34" i="20"/>
  <c r="CA34" i="20" s="1" a="1"/>
  <c r="CA34" i="20" s="1"/>
  <c r="AG34" i="20"/>
  <c r="BZ34" i="20" s="1" a="1"/>
  <c r="BZ34" i="20" s="1"/>
  <c r="AL28" i="20"/>
  <c r="CA28" i="20" s="1" a="1"/>
  <c r="CA28" i="20" s="1"/>
  <c r="AL20" i="20"/>
  <c r="CA20" i="20" s="1" a="1"/>
  <c r="CA20" i="20" s="1"/>
  <c r="BS16" i="20"/>
  <c r="BY16" i="20" s="1"/>
  <c r="AG16" i="20"/>
  <c r="BZ16" i="20" s="1" a="1"/>
  <c r="BZ16" i="20" s="1"/>
  <c r="AL16" i="20"/>
  <c r="CA16" i="20" s="1" a="1"/>
  <c r="CA16" i="20" s="1"/>
  <c r="BP16" i="20"/>
  <c r="AL33" i="20"/>
  <c r="CA33" i="20" s="1" a="1"/>
  <c r="CA33" i="20" s="1"/>
  <c r="AL17" i="20"/>
  <c r="CA17" i="20" s="1" a="1"/>
  <c r="CA17" i="20" s="1"/>
  <c r="BP30" i="20"/>
  <c r="AG27" i="20"/>
  <c r="BZ27" i="20" s="1" a="1"/>
  <c r="BZ27" i="20" s="1"/>
  <c r="BP22" i="20"/>
  <c r="AG19" i="20"/>
  <c r="BZ19" i="20" s="1" a="1"/>
  <c r="BZ19" i="20" s="1"/>
  <c r="BS43" i="20"/>
  <c r="BY43" i="20" s="1"/>
  <c r="BS35" i="20"/>
  <c r="BY35" i="20" s="1"/>
  <c r="AL30" i="20"/>
  <c r="CA30" i="20" s="1" a="1"/>
  <c r="CA30" i="20" s="1"/>
  <c r="AG29" i="20"/>
  <c r="BZ29" i="20" s="1" a="1"/>
  <c r="BZ29" i="20" s="1"/>
  <c r="CB29" i="20" s="1" a="1"/>
  <c r="CB29" i="20" s="1"/>
  <c r="CD29" i="20" s="1" a="1"/>
  <c r="CD29" i="20" s="1"/>
  <c r="BS27" i="20"/>
  <c r="BY27" i="20" s="1"/>
  <c r="AL22" i="20"/>
  <c r="CA22" i="20" s="1" a="1"/>
  <c r="CA22" i="20" s="1"/>
  <c r="BS19" i="20"/>
  <c r="BY19" i="20" s="1"/>
  <c r="AG30" i="20"/>
  <c r="BZ30" i="20" s="1" a="1"/>
  <c r="BZ30" i="20" s="1"/>
  <c r="AG22" i="20"/>
  <c r="BZ22" i="20" s="1" a="1"/>
  <c r="BZ22" i="20" s="1"/>
  <c r="BP26" i="20"/>
  <c r="BP18" i="20"/>
  <c r="AL26" i="20"/>
  <c r="CA26" i="20" s="1" a="1"/>
  <c r="CA26" i="20" s="1"/>
  <c r="CB26" i="20" s="1" a="1"/>
  <c r="CB26" i="20" s="1"/>
  <c r="CD26" i="20" s="1" a="1"/>
  <c r="CD26" i="20" s="1"/>
  <c r="AL18" i="20"/>
  <c r="CA18" i="20" s="1" a="1"/>
  <c r="CA18" i="20" s="1"/>
  <c r="C3" i="21"/>
  <c r="AB3" i="20" s="1"/>
  <c r="C5" i="21"/>
  <c r="AB5" i="20" s="1"/>
  <c r="C6" i="21"/>
  <c r="AB6" i="20" s="1"/>
  <c r="C7" i="21"/>
  <c r="AB7" i="20" s="1"/>
  <c r="C8" i="21"/>
  <c r="AB8" i="20" s="1"/>
  <c r="C9" i="21"/>
  <c r="AB9" i="20" s="1"/>
  <c r="C10" i="21"/>
  <c r="AB10" i="20" s="1"/>
  <c r="C11" i="21"/>
  <c r="AB11" i="20" s="1"/>
  <c r="C12" i="21"/>
  <c r="AB12" i="20" s="1"/>
  <c r="C13" i="21"/>
  <c r="AB13" i="20" s="1"/>
  <c r="C14" i="21"/>
  <c r="AB14" i="20" s="1"/>
  <c r="C15" i="21"/>
  <c r="AB15" i="20" s="1"/>
  <c r="C2" i="21"/>
  <c r="AB2" i="20" s="1"/>
  <c r="A5" i="21"/>
  <c r="B5" i="21"/>
  <c r="A6" i="21"/>
  <c r="B6" i="21"/>
  <c r="A7" i="21"/>
  <c r="B7" i="21"/>
  <c r="A8" i="21"/>
  <c r="B8" i="21"/>
  <c r="A9" i="21"/>
  <c r="B9" i="21"/>
  <c r="A10" i="21"/>
  <c r="B10" i="21"/>
  <c r="A11" i="21"/>
  <c r="B11" i="21"/>
  <c r="A12" i="21"/>
  <c r="B12" i="21"/>
  <c r="A13" i="21"/>
  <c r="B13" i="21"/>
  <c r="A14" i="21"/>
  <c r="B14" i="21"/>
  <c r="A15" i="21"/>
  <c r="B15" i="21"/>
  <c r="BQ3" i="20"/>
  <c r="BQ4" i="20"/>
  <c r="BQ5" i="20"/>
  <c r="BQ6" i="20"/>
  <c r="BQ7" i="20"/>
  <c r="BQ8" i="20"/>
  <c r="BQ9" i="20"/>
  <c r="BQ10" i="20"/>
  <c r="BQ11" i="20"/>
  <c r="BQ12" i="20"/>
  <c r="BQ13" i="20"/>
  <c r="BQ14" i="20"/>
  <c r="BQ15" i="20"/>
  <c r="BQ2" i="20"/>
  <c r="CB43" i="20" l="1" a="1"/>
  <c r="CB43" i="20" s="1"/>
  <c r="CD43" i="20" s="1" a="1"/>
  <c r="CD43" i="20" s="1"/>
  <c r="CB215" i="20" a="1"/>
  <c r="CB215" i="20" s="1"/>
  <c r="CD215" i="20" s="1" a="1"/>
  <c r="CD215" i="20" s="1"/>
  <c r="CB134" i="20" a="1"/>
  <c r="CB134" i="20" s="1"/>
  <c r="CD134" i="20" s="1" a="1"/>
  <c r="CD134" i="20" s="1"/>
  <c r="CB174" i="20" a="1"/>
  <c r="CB174" i="20" s="1"/>
  <c r="CD174" i="20" s="1" a="1"/>
  <c r="CD174" i="20" s="1"/>
  <c r="CB136" i="20" a="1"/>
  <c r="CB136" i="20" s="1"/>
  <c r="CD136" i="20" s="1" a="1"/>
  <c r="CD136" i="20" s="1"/>
  <c r="CB216" i="20" a="1"/>
  <c r="CB216" i="20" s="1"/>
  <c r="CD216" i="20" s="1" a="1"/>
  <c r="CD216" i="20" s="1"/>
  <c r="CB48" i="20" a="1"/>
  <c r="CB48" i="20" s="1"/>
  <c r="CD48" i="20" s="1" a="1"/>
  <c r="CD48" i="20" s="1"/>
  <c r="CB172" i="20" a="1"/>
  <c r="CB172" i="20" s="1"/>
  <c r="CD172" i="20" s="1" a="1"/>
  <c r="CD172" i="20" s="1"/>
  <c r="CB127" i="20" a="1"/>
  <c r="CB127" i="20" s="1"/>
  <c r="CD127" i="20" s="1" a="1"/>
  <c r="CD127" i="20" s="1"/>
  <c r="CB148" i="20" a="1"/>
  <c r="CB148" i="20" s="1"/>
  <c r="CD148" i="20" s="1" a="1"/>
  <c r="CD148" i="20" s="1"/>
  <c r="CB108" i="20" a="1"/>
  <c r="CB108" i="20" s="1"/>
  <c r="CD108" i="20" s="1" a="1"/>
  <c r="CD108" i="20" s="1"/>
  <c r="CB227" i="20" a="1"/>
  <c r="CB227" i="20" s="1"/>
  <c r="CD227" i="20" s="1" a="1"/>
  <c r="CD227" i="20" s="1"/>
  <c r="CB49" i="20" a="1"/>
  <c r="CB49" i="20" s="1"/>
  <c r="CD49" i="20" s="1" a="1"/>
  <c r="CD49" i="20" s="1"/>
  <c r="CB126" i="20" a="1"/>
  <c r="CB126" i="20" s="1"/>
  <c r="CD126" i="20" s="1" a="1"/>
  <c r="CD126" i="20" s="1"/>
  <c r="CB141" i="20" a="1"/>
  <c r="CB141" i="20" s="1"/>
  <c r="CD141" i="20" s="1" a="1"/>
  <c r="CD141" i="20" s="1"/>
  <c r="CC48" i="20"/>
  <c r="CB161" i="20" a="1"/>
  <c r="CB161" i="20" s="1"/>
  <c r="CD161" i="20" s="1" a="1"/>
  <c r="CD161" i="20" s="1"/>
  <c r="CB142" i="20" a="1"/>
  <c r="CB142" i="20" s="1"/>
  <c r="CD142" i="20" s="1" a="1"/>
  <c r="CD142" i="20" s="1"/>
  <c r="CB184" i="20" a="1"/>
  <c r="CB184" i="20" s="1"/>
  <c r="CD184" i="20" s="1" a="1"/>
  <c r="CD184" i="20" s="1"/>
  <c r="CC141" i="20"/>
  <c r="CB213" i="20" a="1"/>
  <c r="CB213" i="20" s="1"/>
  <c r="CD213" i="20" s="1" a="1"/>
  <c r="CD213" i="20" s="1"/>
  <c r="CB237" i="20" a="1"/>
  <c r="CB237" i="20" s="1"/>
  <c r="CD237" i="20" s="1" a="1"/>
  <c r="CD237" i="20" s="1"/>
  <c r="CB32" i="20" a="1"/>
  <c r="CB32" i="20" s="1"/>
  <c r="CD32" i="20" s="1" a="1"/>
  <c r="CD32" i="20" s="1"/>
  <c r="CB170" i="20" a="1"/>
  <c r="CB170" i="20" s="1"/>
  <c r="CD170" i="20" s="1" a="1"/>
  <c r="CD170" i="20" s="1"/>
  <c r="CB232" i="20" a="1"/>
  <c r="CB232" i="20" s="1"/>
  <c r="CD232" i="20" s="1" a="1"/>
  <c r="CD232" i="20" s="1"/>
  <c r="CB210" i="20" a="1"/>
  <c r="CB210" i="20" s="1"/>
  <c r="CD210" i="20" s="1" a="1"/>
  <c r="CD210" i="20" s="1"/>
  <c r="CB115" i="20" a="1"/>
  <c r="CB115" i="20" s="1"/>
  <c r="CD115" i="20" s="1" a="1"/>
  <c r="CD115" i="20" s="1"/>
  <c r="CB55" i="20" a="1"/>
  <c r="CB55" i="20" s="1"/>
  <c r="CD55" i="20" s="1" a="1"/>
  <c r="CD55" i="20" s="1"/>
  <c r="CB240" i="20" a="1"/>
  <c r="CB240" i="20" s="1"/>
  <c r="CD240" i="20" s="1" a="1"/>
  <c r="CD240" i="20" s="1"/>
  <c r="CB211" i="20" a="1"/>
  <c r="CB211" i="20" s="1"/>
  <c r="CD211" i="20" s="1" a="1"/>
  <c r="CD211" i="20" s="1"/>
  <c r="CB51" i="20" a="1"/>
  <c r="CB51" i="20" s="1"/>
  <c r="CD51" i="20" s="1" a="1"/>
  <c r="CD51" i="20" s="1"/>
  <c r="CC206" i="20"/>
  <c r="CB212" i="20" a="1"/>
  <c r="CB212" i="20" s="1"/>
  <c r="CD212" i="20" s="1" a="1"/>
  <c r="CD212" i="20" s="1"/>
  <c r="CB150" i="20" a="1"/>
  <c r="CB150" i="20" s="1"/>
  <c r="CD150" i="20" s="1" a="1"/>
  <c r="CD150" i="20" s="1"/>
  <c r="CB200" i="20" a="1"/>
  <c r="CB200" i="20" s="1"/>
  <c r="CD200" i="20" s="1" a="1"/>
  <c r="CD200" i="20" s="1"/>
  <c r="CB25" i="20" a="1"/>
  <c r="CB25" i="20" s="1"/>
  <c r="CD25" i="20" s="1" a="1"/>
  <c r="CD25" i="20" s="1"/>
  <c r="CB61" i="20" a="1"/>
  <c r="CB61" i="20" s="1"/>
  <c r="CD61" i="20" s="1" a="1"/>
  <c r="CD61" i="20" s="1"/>
  <c r="CC200" i="20"/>
  <c r="CC237" i="20"/>
  <c r="CC43" i="20"/>
  <c r="CB80" i="20" a="1"/>
  <c r="CB80" i="20" s="1"/>
  <c r="CD80" i="20" s="1" a="1"/>
  <c r="CD80" i="20" s="1"/>
  <c r="CB162" i="20" a="1"/>
  <c r="CB162" i="20" s="1"/>
  <c r="CD162" i="20" s="1" a="1"/>
  <c r="CD162" i="20" s="1"/>
  <c r="CB151" i="20" a="1"/>
  <c r="CB151" i="20" s="1"/>
  <c r="CD151" i="20" s="1" a="1"/>
  <c r="CD151" i="20" s="1"/>
  <c r="CB133" i="20" a="1"/>
  <c r="CB133" i="20" s="1"/>
  <c r="CD133" i="20" s="1" a="1"/>
  <c r="CD133" i="20" s="1"/>
  <c r="CC202" i="20"/>
  <c r="CC214" i="20"/>
  <c r="CC71" i="20"/>
  <c r="CB27" i="20" a="1"/>
  <c r="CB27" i="20" s="1"/>
  <c r="CD27" i="20" s="1" a="1"/>
  <c r="CD27" i="20" s="1"/>
  <c r="CB83" i="20" a="1"/>
  <c r="CB83" i="20" s="1"/>
  <c r="CD83" i="20" s="1" a="1"/>
  <c r="CD83" i="20" s="1"/>
  <c r="CB90" i="20" a="1"/>
  <c r="CB90" i="20" s="1"/>
  <c r="CD90" i="20" s="1" a="1"/>
  <c r="CD90" i="20" s="1"/>
  <c r="CB98" i="20" a="1"/>
  <c r="CB98" i="20" s="1"/>
  <c r="CD98" i="20" s="1" a="1"/>
  <c r="CD98" i="20" s="1"/>
  <c r="CB188" i="20" a="1"/>
  <c r="CB188" i="20" s="1"/>
  <c r="CD188" i="20" s="1" a="1"/>
  <c r="CD188" i="20" s="1"/>
  <c r="CB250" i="20" a="1"/>
  <c r="CB250" i="20" s="1"/>
  <c r="CD250" i="20" s="1" a="1"/>
  <c r="CD250" i="20" s="1"/>
  <c r="CB208" i="20" a="1"/>
  <c r="CB208" i="20" s="1"/>
  <c r="CD208" i="20" s="1" a="1"/>
  <c r="CD208" i="20" s="1"/>
  <c r="CB95" i="20" a="1"/>
  <c r="CB95" i="20" s="1"/>
  <c r="CD95" i="20" s="1" a="1"/>
  <c r="CD95" i="20" s="1"/>
  <c r="CC149" i="20"/>
  <c r="CC142" i="20"/>
  <c r="CB248" i="20" a="1"/>
  <c r="CB248" i="20" s="1"/>
  <c r="CD248" i="20" s="1" a="1"/>
  <c r="CD248" i="20" s="1"/>
  <c r="CC133" i="20"/>
  <c r="CC230" i="20"/>
  <c r="CB54" i="20" a="1"/>
  <c r="CB54" i="20" s="1"/>
  <c r="CD54" i="20" s="1" a="1"/>
  <c r="CD54" i="20" s="1"/>
  <c r="CB18" i="20" a="1"/>
  <c r="CB18" i="20" s="1"/>
  <c r="CD18" i="20" s="1" a="1"/>
  <c r="CD18" i="20" s="1"/>
  <c r="CB143" i="20" a="1"/>
  <c r="CB143" i="20" s="1"/>
  <c r="CD143" i="20" s="1" a="1"/>
  <c r="CD143" i="20" s="1"/>
  <c r="CC186" i="20"/>
  <c r="CB169" i="20" a="1"/>
  <c r="CB169" i="20" s="1"/>
  <c r="CD169" i="20" s="1" a="1"/>
  <c r="CD169" i="20" s="1"/>
  <c r="CB187" i="20" a="1"/>
  <c r="CB187" i="20" s="1"/>
  <c r="CD187" i="20" s="1" a="1"/>
  <c r="CD187" i="20" s="1"/>
  <c r="CB44" i="20" a="1"/>
  <c r="CB44" i="20" s="1"/>
  <c r="CD44" i="20" s="1" a="1"/>
  <c r="CD44" i="20" s="1"/>
  <c r="CC134" i="20"/>
  <c r="CB63" i="20" a="1"/>
  <c r="CB63" i="20" s="1"/>
  <c r="CD63" i="20" s="1" a="1"/>
  <c r="CD63" i="20" s="1"/>
  <c r="CC215" i="20"/>
  <c r="CB220" i="20" a="1"/>
  <c r="CB220" i="20" s="1"/>
  <c r="CD220" i="20" s="1" a="1"/>
  <c r="CD220" i="20" s="1"/>
  <c r="CB154" i="20" a="1"/>
  <c r="CB154" i="20" s="1"/>
  <c r="CD154" i="20" s="1" a="1"/>
  <c r="CD154" i="20" s="1"/>
  <c r="CB192" i="20" a="1"/>
  <c r="CB192" i="20" s="1"/>
  <c r="CD192" i="20" s="1" a="1"/>
  <c r="CD192" i="20" s="1"/>
  <c r="CB157" i="20" a="1"/>
  <c r="CB157" i="20" s="1"/>
  <c r="CD157" i="20" s="1" a="1"/>
  <c r="CD157" i="20" s="1"/>
  <c r="CB20" i="20" a="1"/>
  <c r="CB20" i="20" s="1"/>
  <c r="CD20" i="20" s="1" a="1"/>
  <c r="CD20" i="20" s="1"/>
  <c r="CB84" i="20" a="1"/>
  <c r="CB84" i="20" s="1"/>
  <c r="CD84" i="20" s="1" a="1"/>
  <c r="CD84" i="20" s="1"/>
  <c r="CC83" i="20"/>
  <c r="CC125" i="20"/>
  <c r="CB93" i="20" a="1"/>
  <c r="CB93" i="20" s="1"/>
  <c r="CD93" i="20" s="1" a="1"/>
  <c r="CD93" i="20" s="1"/>
  <c r="CC209" i="20"/>
  <c r="CC242" i="20"/>
  <c r="CC232" i="20"/>
  <c r="CB68" i="20" a="1"/>
  <c r="CB68" i="20" s="1"/>
  <c r="CD68" i="20" s="1" a="1"/>
  <c r="CD68" i="20" s="1"/>
  <c r="CC177" i="20"/>
  <c r="CC61" i="20"/>
  <c r="CB28" i="20" a="1"/>
  <c r="CB28" i="20" s="1"/>
  <c r="CD28" i="20" s="1" a="1"/>
  <c r="CD28" i="20" s="1"/>
  <c r="CC44" i="20"/>
  <c r="CB33" i="20" a="1"/>
  <c r="CB33" i="20" s="1"/>
  <c r="CD33" i="20" s="1" a="1"/>
  <c r="CD33" i="20" s="1"/>
  <c r="CB23" i="20" a="1"/>
  <c r="CB23" i="20" s="1"/>
  <c r="CD23" i="20" s="1" a="1"/>
  <c r="CD23" i="20" s="1"/>
  <c r="CC122" i="20"/>
  <c r="CC222" i="20"/>
  <c r="CC248" i="20"/>
  <c r="CC162" i="20"/>
  <c r="CC79" i="20"/>
  <c r="CC27" i="20"/>
  <c r="CC35" i="20"/>
  <c r="CC78" i="20"/>
  <c r="CB125" i="20" a="1"/>
  <c r="CB125" i="20" s="1"/>
  <c r="CD125" i="20" s="1" a="1"/>
  <c r="CD125" i="20" s="1"/>
  <c r="CB71" i="20" a="1"/>
  <c r="CB71" i="20" s="1"/>
  <c r="CD71" i="20" s="1" a="1"/>
  <c r="CD71" i="20" s="1"/>
  <c r="CB74" i="20" a="1"/>
  <c r="CB74" i="20" s="1"/>
  <c r="CD74" i="20" s="1" a="1"/>
  <c r="CD74" i="20" s="1"/>
  <c r="CB121" i="20" a="1"/>
  <c r="CB121" i="20" s="1"/>
  <c r="CD121" i="20" s="1" a="1"/>
  <c r="CD121" i="20" s="1"/>
  <c r="CB78" i="20" a="1"/>
  <c r="CB78" i="20" s="1"/>
  <c r="CD78" i="20" s="1" a="1"/>
  <c r="CD78" i="20" s="1"/>
  <c r="CB106" i="20" a="1"/>
  <c r="CB106" i="20" s="1"/>
  <c r="CD106" i="20" s="1" a="1"/>
  <c r="CD106" i="20" s="1"/>
  <c r="CB99" i="20" a="1"/>
  <c r="CB99" i="20" s="1"/>
  <c r="CD99" i="20" s="1" a="1"/>
  <c r="CD99" i="20" s="1"/>
  <c r="CC184" i="20"/>
  <c r="CB247" i="20" a="1"/>
  <c r="CB247" i="20" s="1"/>
  <c r="CD247" i="20" s="1" a="1"/>
  <c r="CD247" i="20" s="1"/>
  <c r="CB53" i="20" a="1"/>
  <c r="CB53" i="20" s="1"/>
  <c r="CD53" i="20" s="1" a="1"/>
  <c r="CD53" i="20" s="1"/>
  <c r="CB104" i="20" a="1"/>
  <c r="CB104" i="20" s="1"/>
  <c r="CD104" i="20" s="1" a="1"/>
  <c r="CD104" i="20" s="1"/>
  <c r="CB175" i="20" a="1"/>
  <c r="CB175" i="20" s="1"/>
  <c r="CD175" i="20" s="1" a="1"/>
  <c r="CD175" i="20" s="1"/>
  <c r="CC192" i="20"/>
  <c r="CC247" i="20"/>
  <c r="CB79" i="20" a="1"/>
  <c r="CB79" i="20" s="1"/>
  <c r="CD79" i="20" s="1" a="1"/>
  <c r="CD79" i="20" s="1"/>
  <c r="CB202" i="20" a="1"/>
  <c r="CB202" i="20" s="1"/>
  <c r="CD202" i="20" s="1" a="1"/>
  <c r="CD202" i="20" s="1"/>
  <c r="CB81" i="20" a="1"/>
  <c r="CB81" i="20" s="1"/>
  <c r="CD81" i="20" s="1" a="1"/>
  <c r="CD81" i="20" s="1"/>
  <c r="CB60" i="20" a="1"/>
  <c r="CB60" i="20" s="1"/>
  <c r="CD60" i="20" s="1" a="1"/>
  <c r="CD60" i="20" s="1"/>
  <c r="CC111" i="20"/>
  <c r="CB201" i="20" a="1"/>
  <c r="CB201" i="20" s="1"/>
  <c r="CD201" i="20" s="1" a="1"/>
  <c r="CD201" i="20" s="1"/>
  <c r="CB56" i="20" a="1"/>
  <c r="CB56" i="20" s="1"/>
  <c r="CD56" i="20" s="1" a="1"/>
  <c r="CD56" i="20" s="1"/>
  <c r="CC106" i="20"/>
  <c r="CB139" i="20" a="1"/>
  <c r="CB139" i="20" s="1"/>
  <c r="CD139" i="20" s="1" a="1"/>
  <c r="CD139" i="20" s="1"/>
  <c r="CB130" i="20" a="1"/>
  <c r="CB130" i="20" s="1"/>
  <c r="CD130" i="20" s="1" a="1"/>
  <c r="CD130" i="20" s="1"/>
  <c r="CC87" i="20"/>
  <c r="CC115" i="20"/>
  <c r="CB146" i="20" a="1"/>
  <c r="CB146" i="20" s="1"/>
  <c r="CD146" i="20" s="1" a="1"/>
  <c r="CD146" i="20" s="1"/>
  <c r="CC129" i="20"/>
  <c r="CC166" i="20"/>
  <c r="CB223" i="20" a="1"/>
  <c r="CB223" i="20" s="1"/>
  <c r="CD223" i="20" s="1" a="1"/>
  <c r="CD223" i="20" s="1"/>
  <c r="CC80" i="20"/>
  <c r="CB122" i="20" a="1"/>
  <c r="CB122" i="20" s="1"/>
  <c r="CD122" i="20" s="1" a="1"/>
  <c r="CD122" i="20" s="1"/>
  <c r="CC140" i="20"/>
  <c r="CB193" i="20" a="1"/>
  <c r="CB193" i="20" s="1"/>
  <c r="CD193" i="20" s="1" a="1"/>
  <c r="CD193" i="20" s="1"/>
  <c r="CB228" i="20" a="1"/>
  <c r="CB228" i="20" s="1"/>
  <c r="CD228" i="20" s="1" a="1"/>
  <c r="CD228" i="20" s="1"/>
  <c r="CC240" i="20"/>
  <c r="CC64" i="20"/>
  <c r="CC21" i="20"/>
  <c r="CC94" i="20"/>
  <c r="CB109" i="20" a="1"/>
  <c r="CB109" i="20" s="1"/>
  <c r="CD109" i="20" s="1" a="1"/>
  <c r="CD109" i="20" s="1"/>
  <c r="CB194" i="20" a="1"/>
  <c r="CB194" i="20" s="1"/>
  <c r="CD194" i="20" s="1" a="1"/>
  <c r="CD194" i="20" s="1"/>
  <c r="CC223" i="20"/>
  <c r="CC208" i="20"/>
  <c r="CB243" i="20" a="1"/>
  <c r="CB243" i="20" s="1"/>
  <c r="CD243" i="20" s="1" a="1"/>
  <c r="CD243" i="20" s="1"/>
  <c r="CB110" i="20" a="1"/>
  <c r="CB110" i="20" s="1"/>
  <c r="CD110" i="20" s="1" a="1"/>
  <c r="CD110" i="20" s="1"/>
  <c r="CB129" i="20" a="1"/>
  <c r="CB129" i="20" s="1"/>
  <c r="CD129" i="20" s="1" a="1"/>
  <c r="CD129" i="20" s="1"/>
  <c r="CC198" i="20"/>
  <c r="CB197" i="20" a="1"/>
  <c r="CB197" i="20" s="1"/>
  <c r="CD197" i="20" s="1" a="1"/>
  <c r="CD197" i="20" s="1"/>
  <c r="CC212" i="20"/>
  <c r="CB205" i="20" a="1"/>
  <c r="CB205" i="20" s="1"/>
  <c r="CD205" i="20" s="1" a="1"/>
  <c r="CD205" i="20" s="1"/>
  <c r="CB198" i="20" a="1"/>
  <c r="CB198" i="20" s="1"/>
  <c r="CD198" i="20" s="1" a="1"/>
  <c r="CD198" i="20" s="1"/>
  <c r="CC235" i="20"/>
  <c r="CB241" i="20" a="1"/>
  <c r="CB241" i="20" s="1"/>
  <c r="CD241" i="20" s="1" a="1"/>
  <c r="CD241" i="20" s="1"/>
  <c r="CB87" i="20" a="1"/>
  <c r="CB87" i="20" s="1"/>
  <c r="CD87" i="20" s="1" a="1"/>
  <c r="CD87" i="20" s="1"/>
  <c r="CC245" i="20"/>
  <c r="CC204" i="20"/>
  <c r="CC169" i="20"/>
  <c r="CC191" i="20"/>
  <c r="CC216" i="20"/>
  <c r="CB41" i="20" a="1"/>
  <c r="CB41" i="20" s="1"/>
  <c r="CD41" i="20" s="1" a="1"/>
  <c r="CD41" i="20" s="1"/>
  <c r="CC114" i="20"/>
  <c r="CC19" i="20"/>
  <c r="CB69" i="20" a="1"/>
  <c r="CB69" i="20" s="1"/>
  <c r="CD69" i="20" s="1" a="1"/>
  <c r="CD69" i="20" s="1"/>
  <c r="CC53" i="20"/>
  <c r="CB138" i="20" a="1"/>
  <c r="CB138" i="20" s="1"/>
  <c r="CD138" i="20" s="1" a="1"/>
  <c r="CD138" i="20" s="1"/>
  <c r="CB178" i="20" a="1"/>
  <c r="CB178" i="20" s="1"/>
  <c r="CD178" i="20" s="1" a="1"/>
  <c r="CD178" i="20" s="1"/>
  <c r="CB214" i="20" a="1"/>
  <c r="CB214" i="20" s="1"/>
  <c r="CD214" i="20" s="1" a="1"/>
  <c r="CD214" i="20" s="1"/>
  <c r="CB239" i="20" a="1"/>
  <c r="CB239" i="20" s="1"/>
  <c r="CD239" i="20" s="1" a="1"/>
  <c r="CD239" i="20" s="1"/>
  <c r="CB249" i="20" a="1"/>
  <c r="CB249" i="20" s="1"/>
  <c r="CD249" i="20" s="1" a="1"/>
  <c r="CD249" i="20" s="1"/>
  <c r="CB242" i="20" a="1"/>
  <c r="CB242" i="20" s="1"/>
  <c r="CD242" i="20" s="1" a="1"/>
  <c r="CD242" i="20" s="1"/>
  <c r="CB94" i="20" a="1"/>
  <c r="CB94" i="20" s="1"/>
  <c r="CD94" i="20" s="1" a="1"/>
  <c r="CD94" i="20" s="1"/>
  <c r="CB166" i="20" a="1"/>
  <c r="CB166" i="20" s="1"/>
  <c r="CD166" i="20" s="1" a="1"/>
  <c r="CD166" i="20" s="1"/>
  <c r="CC40" i="20"/>
  <c r="CC121" i="20"/>
  <c r="CC137" i="20"/>
  <c r="CC165" i="20"/>
  <c r="CB183" i="20" a="1"/>
  <c r="CB183" i="20" s="1"/>
  <c r="CD183" i="20" s="1" a="1"/>
  <c r="CD183" i="20" s="1"/>
  <c r="CC158" i="20"/>
  <c r="CB111" i="20" a="1"/>
  <c r="CB111" i="20" s="1"/>
  <c r="CD111" i="20" s="1" a="1"/>
  <c r="CD111" i="20" s="1"/>
  <c r="CC154" i="20"/>
  <c r="CC187" i="20"/>
  <c r="CC205" i="20"/>
  <c r="CB225" i="20" a="1"/>
  <c r="CB225" i="20" s="1"/>
  <c r="CD225" i="20" s="1" a="1"/>
  <c r="CD225" i="20" s="1"/>
  <c r="CB231" i="20" a="1"/>
  <c r="CB231" i="20" s="1"/>
  <c r="CD231" i="20" s="1" a="1"/>
  <c r="CD231" i="20" s="1"/>
  <c r="CB246" i="20" a="1"/>
  <c r="CB246" i="20" s="1"/>
  <c r="CD246" i="20" s="1" a="1"/>
  <c r="CD246" i="20" s="1"/>
  <c r="CB35" i="20" a="1"/>
  <c r="CB35" i="20" s="1"/>
  <c r="CD35" i="20" s="1" a="1"/>
  <c r="CD35" i="20" s="1"/>
  <c r="CB167" i="20" a="1"/>
  <c r="CB167" i="20" s="1"/>
  <c r="CD167" i="20" s="1" a="1"/>
  <c r="CD167" i="20" s="1"/>
  <c r="CB186" i="20" a="1"/>
  <c r="CB186" i="20" s="1"/>
  <c r="CD186" i="20" s="1" a="1"/>
  <c r="CD186" i="20" s="1"/>
  <c r="CB89" i="20" a="1"/>
  <c r="CB89" i="20" s="1"/>
  <c r="CD89" i="20" s="1" a="1"/>
  <c r="CD89" i="20" s="1"/>
  <c r="CB165" i="20" a="1"/>
  <c r="CB165" i="20" s="1"/>
  <c r="CD165" i="20" s="1" a="1"/>
  <c r="CD165" i="20" s="1"/>
  <c r="CC25" i="20"/>
  <c r="CB224" i="20" a="1"/>
  <c r="CB224" i="20" s="1"/>
  <c r="CD224" i="20" s="1" a="1"/>
  <c r="CD224" i="20" s="1"/>
  <c r="CB21" i="20" a="1"/>
  <c r="CB21" i="20" s="1"/>
  <c r="CD21" i="20" s="1" a="1"/>
  <c r="CD21" i="20" s="1"/>
  <c r="CB30" i="20" a="1"/>
  <c r="CB30" i="20" s="1"/>
  <c r="CD30" i="20" s="1" a="1"/>
  <c r="CD30" i="20" s="1"/>
  <c r="CB168" i="20" a="1"/>
  <c r="CB168" i="20" s="1"/>
  <c r="CD168" i="20" s="1" a="1"/>
  <c r="CD168" i="20" s="1"/>
  <c r="CB189" i="20" a="1"/>
  <c r="CB189" i="20" s="1"/>
  <c r="CD189" i="20" s="1" a="1"/>
  <c r="CD189" i="20" s="1"/>
  <c r="CB59" i="20" a="1"/>
  <c r="CB59" i="20" s="1"/>
  <c r="CD59" i="20" s="1" a="1"/>
  <c r="CD59" i="20" s="1"/>
  <c r="CB185" i="20" a="1"/>
  <c r="CB185" i="20" s="1"/>
  <c r="CD185" i="20" s="1" a="1"/>
  <c r="CD185" i="20" s="1"/>
  <c r="CB238" i="20" a="1"/>
  <c r="CB238" i="20" s="1"/>
  <c r="CD238" i="20" s="1" a="1"/>
  <c r="CD238" i="20" s="1"/>
  <c r="CB47" i="20" a="1"/>
  <c r="CB47" i="20" s="1"/>
  <c r="CD47" i="20" s="1" a="1"/>
  <c r="CD47" i="20" s="1"/>
  <c r="CB230" i="20" a="1"/>
  <c r="CB230" i="20" s="1"/>
  <c r="CD230" i="20" s="1" a="1"/>
  <c r="CD230" i="20" s="1"/>
  <c r="CB50" i="20" a="1"/>
  <c r="CB50" i="20" s="1"/>
  <c r="CD50" i="20" s="1" a="1"/>
  <c r="CD50" i="20" s="1"/>
  <c r="CC47" i="20"/>
  <c r="CC52" i="20"/>
  <c r="CC63" i="20"/>
  <c r="CB65" i="20" a="1"/>
  <c r="CB65" i="20" s="1"/>
  <c r="CD65" i="20" s="1" a="1"/>
  <c r="CD65" i="20" s="1"/>
  <c r="CC59" i="20"/>
  <c r="CB64" i="20" a="1"/>
  <c r="CB64" i="20" s="1"/>
  <c r="CD64" i="20" s="1" a="1"/>
  <c r="CD64" i="20" s="1"/>
  <c r="CC95" i="20"/>
  <c r="CB118" i="20" a="1"/>
  <c r="CB118" i="20" s="1"/>
  <c r="CD118" i="20" s="1" a="1"/>
  <c r="CD118" i="20" s="1"/>
  <c r="CB156" i="20" a="1"/>
  <c r="CB156" i="20" s="1"/>
  <c r="CD156" i="20" s="1" a="1"/>
  <c r="CD156" i="20" s="1"/>
  <c r="CC182" i="20"/>
  <c r="CC190" i="20"/>
  <c r="CB203" i="20" a="1"/>
  <c r="CB203" i="20" s="1"/>
  <c r="CD203" i="20" s="1" a="1"/>
  <c r="CD203" i="20" s="1"/>
  <c r="CC210" i="20"/>
  <c r="CC227" i="20"/>
  <c r="CC238" i="20"/>
  <c r="CC75" i="20"/>
  <c r="CC65" i="20"/>
  <c r="CB62" i="20" a="1"/>
  <c r="CB62" i="20" s="1"/>
  <c r="CD62" i="20" s="1" a="1"/>
  <c r="CD62" i="20" s="1"/>
  <c r="CB131" i="20" a="1"/>
  <c r="CB131" i="20" s="1"/>
  <c r="CD131" i="20" s="1" a="1"/>
  <c r="CD131" i="20" s="1"/>
  <c r="CC185" i="20"/>
  <c r="CB204" i="20" a="1"/>
  <c r="CB204" i="20" s="1"/>
  <c r="CD204" i="20" s="1" a="1"/>
  <c r="CD204" i="20" s="1"/>
  <c r="CB38" i="20" a="1"/>
  <c r="CB38" i="20" s="1"/>
  <c r="CD38" i="20" s="1" a="1"/>
  <c r="CD38" i="20" s="1"/>
  <c r="CB103" i="20" a="1"/>
  <c r="CB103" i="20" s="1"/>
  <c r="CD103" i="20" s="1" a="1"/>
  <c r="CD103" i="20" s="1"/>
  <c r="CC103" i="20"/>
  <c r="CC118" i="20"/>
  <c r="CC132" i="20"/>
  <c r="CB145" i="20" a="1"/>
  <c r="CB145" i="20" s="1"/>
  <c r="CD145" i="20" s="1" a="1"/>
  <c r="CD145" i="20" s="1"/>
  <c r="CC88" i="20"/>
  <c r="CC228" i="20"/>
  <c r="CC26" i="20"/>
  <c r="CB58" i="20" a="1"/>
  <c r="CB58" i="20" s="1"/>
  <c r="CD58" i="20" s="1" a="1"/>
  <c r="CD58" i="20" s="1"/>
  <c r="CB77" i="20" a="1"/>
  <c r="CB77" i="20" s="1"/>
  <c r="CD77" i="20" s="1" a="1"/>
  <c r="CD77" i="20" s="1"/>
  <c r="CC36" i="20"/>
  <c r="CC86" i="20"/>
  <c r="CC98" i="20"/>
  <c r="CC136" i="20"/>
  <c r="CC168" i="20"/>
  <c r="CC181" i="20"/>
  <c r="CC180" i="20"/>
  <c r="CC213" i="20"/>
  <c r="CC250" i="20"/>
  <c r="CC241" i="20"/>
  <c r="CB34" i="20" a="1"/>
  <c r="CB34" i="20" s="1"/>
  <c r="CD34" i="20" s="1" a="1"/>
  <c r="CD34" i="20" s="1"/>
  <c r="CC51" i="20"/>
  <c r="CC31" i="20"/>
  <c r="CC46" i="20"/>
  <c r="CC67" i="20"/>
  <c r="CC90" i="20"/>
  <c r="CC82" i="20"/>
  <c r="CC102" i="20"/>
  <c r="CB132" i="20" a="1"/>
  <c r="CB132" i="20" s="1"/>
  <c r="CD132" i="20" s="1" a="1"/>
  <c r="CD132" i="20" s="1"/>
  <c r="CC151" i="20"/>
  <c r="CC147" i="20"/>
  <c r="CC176" i="20"/>
  <c r="CC189" i="20"/>
  <c r="CB128" i="20" a="1"/>
  <c r="CB128" i="20" s="1"/>
  <c r="CD128" i="20" s="1" a="1"/>
  <c r="CD128" i="20" s="1"/>
  <c r="CC194" i="20"/>
  <c r="CC220" i="20"/>
  <c r="CC224" i="20"/>
  <c r="CC170" i="20"/>
  <c r="CC33" i="20"/>
  <c r="CC167" i="20"/>
  <c r="CC56" i="20"/>
  <c r="CC24" i="20"/>
  <c r="CC38" i="20"/>
  <c r="CB46" i="20" a="1"/>
  <c r="CB46" i="20" s="1"/>
  <c r="CD46" i="20" s="1" a="1"/>
  <c r="CD46" i="20" s="1"/>
  <c r="CC81" i="20"/>
  <c r="CC109" i="20"/>
  <c r="CB97" i="20" a="1"/>
  <c r="CB97" i="20" s="1"/>
  <c r="CD97" i="20" s="1" a="1"/>
  <c r="CD97" i="20" s="1"/>
  <c r="CB159" i="20" a="1"/>
  <c r="CB159" i="20" s="1"/>
  <c r="CD159" i="20" s="1" a="1"/>
  <c r="CD159" i="20" s="1"/>
  <c r="CC145" i="20"/>
  <c r="CC138" i="20"/>
  <c r="CB158" i="20" a="1"/>
  <c r="CB158" i="20" s="1"/>
  <c r="CD158" i="20" s="1" a="1"/>
  <c r="CD158" i="20" s="1"/>
  <c r="CB207" i="20" a="1"/>
  <c r="CB207" i="20" s="1"/>
  <c r="CD207" i="20" s="1" a="1"/>
  <c r="CD207" i="20" s="1"/>
  <c r="CC221" i="20"/>
  <c r="CC199" i="20"/>
  <c r="CC196" i="20"/>
  <c r="CB73" i="20" a="1"/>
  <c r="CB73" i="20" s="1"/>
  <c r="CD73" i="20" s="1" a="1"/>
  <c r="CD73" i="20" s="1"/>
  <c r="CC58" i="20"/>
  <c r="CC20" i="20"/>
  <c r="CC45" i="20"/>
  <c r="CC55" i="20"/>
  <c r="CB37" i="20" a="1"/>
  <c r="CB37" i="20" s="1"/>
  <c r="CD37" i="20" s="1" a="1"/>
  <c r="CD37" i="20" s="1"/>
  <c r="CC49" i="20"/>
  <c r="CB75" i="20" a="1"/>
  <c r="CB75" i="20" s="1"/>
  <c r="CD75" i="20" s="1" a="1"/>
  <c r="CD75" i="20" s="1"/>
  <c r="CC62" i="20"/>
  <c r="CB107" i="20" a="1"/>
  <c r="CB107" i="20" s="1"/>
  <c r="CD107" i="20" s="1" a="1"/>
  <c r="CD107" i="20" s="1"/>
  <c r="CB86" i="20" a="1"/>
  <c r="CB86" i="20" s="1"/>
  <c r="CD86" i="20" s="1" a="1"/>
  <c r="CD86" i="20" s="1"/>
  <c r="CB82" i="20" a="1"/>
  <c r="CB82" i="20" s="1"/>
  <c r="CD82" i="20" s="1" a="1"/>
  <c r="CD82" i="20" s="1"/>
  <c r="CB135" i="20" a="1"/>
  <c r="CB135" i="20" s="1"/>
  <c r="CD135" i="20" s="1" a="1"/>
  <c r="CD135" i="20" s="1"/>
  <c r="CC124" i="20"/>
  <c r="CC156" i="20"/>
  <c r="CC117" i="20"/>
  <c r="CB137" i="20" a="1"/>
  <c r="CB137" i="20" s="1"/>
  <c r="CD137" i="20" s="1" a="1"/>
  <c r="CD137" i="20" s="1"/>
  <c r="CC157" i="20"/>
  <c r="CB144" i="20" a="1"/>
  <c r="CB144" i="20" s="1"/>
  <c r="CD144" i="20" s="1" a="1"/>
  <c r="CD144" i="20" s="1"/>
  <c r="CC139" i="20"/>
  <c r="CB179" i="20" a="1"/>
  <c r="CB179" i="20" s="1"/>
  <c r="CD179" i="20" s="1" a="1"/>
  <c r="CD179" i="20" s="1"/>
  <c r="CC104" i="20"/>
  <c r="CC183" i="20"/>
  <c r="CB102" i="20" a="1"/>
  <c r="CB102" i="20" s="1"/>
  <c r="CD102" i="20" s="1" a="1"/>
  <c r="CD102" i="20" s="1"/>
  <c r="CC193" i="20"/>
  <c r="CB221" i="20" a="1"/>
  <c r="CB221" i="20" s="1"/>
  <c r="CD221" i="20" s="1" a="1"/>
  <c r="CD221" i="20" s="1"/>
  <c r="CB234" i="20" a="1"/>
  <c r="CB234" i="20" s="1"/>
  <c r="CD234" i="20" s="1" a="1"/>
  <c r="CD234" i="20" s="1"/>
  <c r="CB233" i="20" a="1"/>
  <c r="CB233" i="20" s="1"/>
  <c r="CD233" i="20" s="1" a="1"/>
  <c r="CD233" i="20" s="1"/>
  <c r="CC225" i="20"/>
  <c r="CC233" i="20"/>
  <c r="CC50" i="20"/>
  <c r="CC77" i="20"/>
  <c r="CC107" i="20"/>
  <c r="CB22" i="20" a="1"/>
  <c r="CB22" i="20" s="1"/>
  <c r="CD22" i="20" s="1" a="1"/>
  <c r="CD22" i="20" s="1"/>
  <c r="CB16" i="20" a="1"/>
  <c r="CB16" i="20" s="1"/>
  <c r="CD16" i="20" s="1" a="1"/>
  <c r="CD16" i="20" s="1"/>
  <c r="CC30" i="20"/>
  <c r="CC17" i="20"/>
  <c r="CC29" i="20"/>
  <c r="CB42" i="20" a="1"/>
  <c r="CB42" i="20" s="1"/>
  <c r="CD42" i="20" s="1" a="1"/>
  <c r="CD42" i="20" s="1"/>
  <c r="CB45" i="20" a="1"/>
  <c r="CB45" i="20" s="1"/>
  <c r="CD45" i="20" s="1" a="1"/>
  <c r="CD45" i="20" s="1"/>
  <c r="CB31" i="20" a="1"/>
  <c r="CB31" i="20" s="1"/>
  <c r="CD31" i="20" s="1" a="1"/>
  <c r="CD31" i="20" s="1"/>
  <c r="CB76" i="20" a="1"/>
  <c r="CB76" i="20" s="1"/>
  <c r="CD76" i="20" s="1" a="1"/>
  <c r="CD76" i="20" s="1"/>
  <c r="CC66" i="20"/>
  <c r="CC57" i="20"/>
  <c r="BZ96" i="20" a="1"/>
  <c r="BZ96" i="20" s="1"/>
  <c r="CB96" i="20" s="1" a="1"/>
  <c r="CB96" i="20" s="1"/>
  <c r="CD96" i="20" s="1" a="1"/>
  <c r="CD96" i="20" s="1"/>
  <c r="CC96" i="20"/>
  <c r="CB105" i="20" a="1"/>
  <c r="CB105" i="20" s="1"/>
  <c r="CD105" i="20" s="1" a="1"/>
  <c r="CD105" i="20" s="1"/>
  <c r="CC97" i="20"/>
  <c r="CB88" i="20" a="1"/>
  <c r="CB88" i="20" s="1"/>
  <c r="CD88" i="20" s="1" a="1"/>
  <c r="CD88" i="20" s="1"/>
  <c r="CC92" i="20"/>
  <c r="CC108" i="20"/>
  <c r="CC84" i="20"/>
  <c r="CB153" i="20" a="1"/>
  <c r="CB153" i="20" s="1"/>
  <c r="CD153" i="20" s="1" a="1"/>
  <c r="CD153" i="20" s="1"/>
  <c r="CC161" i="20"/>
  <c r="CC160" i="20"/>
  <c r="CC128" i="20"/>
  <c r="CC93" i="20"/>
  <c r="CC159" i="20"/>
  <c r="CC178" i="20"/>
  <c r="CB219" i="20" a="1"/>
  <c r="CB219" i="20" s="1"/>
  <c r="CD219" i="20" s="1" a="1"/>
  <c r="CD219" i="20" s="1"/>
  <c r="CB199" i="20" a="1"/>
  <c r="CB199" i="20" s="1"/>
  <c r="CD199" i="20" s="1" a="1"/>
  <c r="CD199" i="20" s="1"/>
  <c r="CC218" i="20"/>
  <c r="CB226" i="20" a="1"/>
  <c r="CB226" i="20" s="1"/>
  <c r="CD226" i="20" s="1" a="1"/>
  <c r="CD226" i="20" s="1"/>
  <c r="CB251" i="20" a="1"/>
  <c r="CB251" i="20" s="1"/>
  <c r="CD251" i="20" s="1" a="1"/>
  <c r="CD251" i="20" s="1"/>
  <c r="CC236" i="20"/>
  <c r="CC54" i="20"/>
  <c r="CB66" i="20" a="1"/>
  <c r="CB66" i="20" s="1"/>
  <c r="CD66" i="20" s="1" a="1"/>
  <c r="CD66" i="20" s="1"/>
  <c r="CC73" i="20"/>
  <c r="CC85" i="20"/>
  <c r="CC143" i="20"/>
  <c r="CC144" i="20"/>
  <c r="CC113" i="20"/>
  <c r="CC201" i="20"/>
  <c r="CC244" i="20"/>
  <c r="CC18" i="20"/>
  <c r="CC34" i="20"/>
  <c r="CB19" i="20" a="1"/>
  <c r="CB19" i="20" s="1"/>
  <c r="CD19" i="20" s="1" a="1"/>
  <c r="CD19" i="20" s="1"/>
  <c r="CB40" i="20" a="1"/>
  <c r="CB40" i="20" s="1"/>
  <c r="CD40" i="20" s="1" a="1"/>
  <c r="CD40" i="20" s="1"/>
  <c r="CC37" i="20"/>
  <c r="CC60" i="20"/>
  <c r="CC28" i="20"/>
  <c r="CC89" i="20"/>
  <c r="CB72" i="20" a="1"/>
  <c r="CB72" i="20" s="1"/>
  <c r="CD72" i="20" s="1" a="1"/>
  <c r="CD72" i="20" s="1"/>
  <c r="CC68" i="20"/>
  <c r="CB70" i="20" a="1"/>
  <c r="CB70" i="20" s="1"/>
  <c r="CD70" i="20" s="1" a="1"/>
  <c r="CD70" i="20" s="1"/>
  <c r="CC101" i="20"/>
  <c r="CB101" i="20" a="1"/>
  <c r="CB101" i="20" s="1"/>
  <c r="CD101" i="20" s="1" a="1"/>
  <c r="CD101" i="20" s="1"/>
  <c r="CC119" i="20"/>
  <c r="CB112" i="20" a="1"/>
  <c r="CB112" i="20" s="1"/>
  <c r="CD112" i="20" s="1" a="1"/>
  <c r="CD112" i="20" s="1"/>
  <c r="CB91" i="20" a="1"/>
  <c r="CB91" i="20" s="1"/>
  <c r="CD91" i="20" s="1" a="1"/>
  <c r="CD91" i="20" s="1"/>
  <c r="CB119" i="20" a="1"/>
  <c r="CB119" i="20" s="1"/>
  <c r="CD119" i="20" s="1" a="1"/>
  <c r="CD119" i="20" s="1"/>
  <c r="CC110" i="20"/>
  <c r="CC150" i="20"/>
  <c r="CC175" i="20"/>
  <c r="CB190" i="20" a="1"/>
  <c r="CB190" i="20" s="1"/>
  <c r="CD190" i="20" s="1" a="1"/>
  <c r="CD190" i="20" s="1"/>
  <c r="CC146" i="20"/>
  <c r="CC120" i="20"/>
  <c r="CC164" i="20"/>
  <c r="CC197" i="20"/>
  <c r="CC127" i="20"/>
  <c r="CC123" i="20"/>
  <c r="CC188" i="20"/>
  <c r="CC211" i="20"/>
  <c r="CC226" i="20"/>
  <c r="CB244" i="20" a="1"/>
  <c r="CB244" i="20" s="1"/>
  <c r="CD244" i="20" s="1" a="1"/>
  <c r="CD244" i="20" s="1"/>
  <c r="CC251" i="20"/>
  <c r="CC246" i="20"/>
  <c r="CB17" i="20" a="1"/>
  <c r="CB17" i="20" s="1"/>
  <c r="CD17" i="20" s="1" a="1"/>
  <c r="CD17" i="20" s="1"/>
  <c r="CB39" i="20" a="1"/>
  <c r="CB39" i="20" s="1"/>
  <c r="CD39" i="20" s="1" a="1"/>
  <c r="CD39" i="20" s="1"/>
  <c r="CC23" i="20"/>
  <c r="CC42" i="20"/>
  <c r="CC32" i="20"/>
  <c r="CC41" i="20"/>
  <c r="CC76" i="20"/>
  <c r="CC74" i="20"/>
  <c r="CB92" i="20" a="1"/>
  <c r="CB92" i="20" s="1"/>
  <c r="CD92" i="20" s="1" a="1"/>
  <c r="CD92" i="20" s="1"/>
  <c r="CC70" i="20"/>
  <c r="CC69" i="20"/>
  <c r="CB117" i="20" a="1"/>
  <c r="CB117" i="20" s="1"/>
  <c r="CD117" i="20" s="1" a="1"/>
  <c r="CD117" i="20" s="1"/>
  <c r="CB120" i="20" a="1"/>
  <c r="CB120" i="20" s="1"/>
  <c r="CD120" i="20" s="1" a="1"/>
  <c r="CD120" i="20" s="1"/>
  <c r="CB113" i="20" a="1"/>
  <c r="CB113" i="20" s="1"/>
  <c r="CD113" i="20" s="1" a="1"/>
  <c r="CD113" i="20" s="1"/>
  <c r="CC91" i="20"/>
  <c r="CC148" i="20"/>
  <c r="CC112" i="20"/>
  <c r="CC116" i="20"/>
  <c r="CC130" i="20"/>
  <c r="CB147" i="20" a="1"/>
  <c r="CB147" i="20" s="1"/>
  <c r="CD147" i="20" s="1" a="1"/>
  <c r="CD147" i="20" s="1"/>
  <c r="CB163" i="20" a="1"/>
  <c r="CB163" i="20" s="1"/>
  <c r="CD163" i="20" s="1" a="1"/>
  <c r="CD163" i="20" s="1"/>
  <c r="CC152" i="20"/>
  <c r="CB176" i="20" a="1"/>
  <c r="CB176" i="20" s="1"/>
  <c r="CD176" i="20" s="1" a="1"/>
  <c r="CD176" i="20" s="1"/>
  <c r="CB149" i="20" a="1"/>
  <c r="CB149" i="20" s="1"/>
  <c r="CD149" i="20" s="1" a="1"/>
  <c r="CD149" i="20" s="1"/>
  <c r="CC126" i="20"/>
  <c r="BZ195" i="20" a="1"/>
  <c r="BZ195" i="20" s="1"/>
  <c r="CB195" i="20" s="1" a="1"/>
  <c r="CB195" i="20" s="1"/>
  <c r="CD195" i="20" s="1" a="1"/>
  <c r="CD195" i="20" s="1"/>
  <c r="CC195" i="20"/>
  <c r="CB173" i="20" a="1"/>
  <c r="CB173" i="20" s="1"/>
  <c r="CD173" i="20" s="1" a="1"/>
  <c r="CD173" i="20" s="1"/>
  <c r="CC172" i="20"/>
  <c r="CC203" i="20"/>
  <c r="CB196" i="20" a="1"/>
  <c r="CB196" i="20" s="1"/>
  <c r="CD196" i="20" s="1" a="1"/>
  <c r="CD196" i="20" s="1"/>
  <c r="CC179" i="20"/>
  <c r="CC174" i="20"/>
  <c r="CC231" i="20"/>
  <c r="CB229" i="20" a="1"/>
  <c r="CB229" i="20" s="1"/>
  <c r="CD229" i="20" s="1" a="1"/>
  <c r="CD229" i="20" s="1"/>
  <c r="CC243" i="20"/>
  <c r="CB24" i="20" a="1"/>
  <c r="CB24" i="20" s="1"/>
  <c r="CD24" i="20" s="1" a="1"/>
  <c r="CD24" i="20" s="1"/>
  <c r="CC22" i="20"/>
  <c r="CC16" i="20"/>
  <c r="CC39" i="20"/>
  <c r="CB67" i="20" a="1"/>
  <c r="CB67" i="20" s="1"/>
  <c r="CD67" i="20" s="1" a="1"/>
  <c r="CD67" i="20" s="1"/>
  <c r="CB114" i="20" a="1"/>
  <c r="CB114" i="20" s="1"/>
  <c r="CD114" i="20" s="1" a="1"/>
  <c r="CD114" i="20" s="1"/>
  <c r="CC99" i="20"/>
  <c r="CB124" i="20" a="1"/>
  <c r="CB124" i="20" s="1"/>
  <c r="CD124" i="20" s="1" a="1"/>
  <c r="CD124" i="20" s="1"/>
  <c r="CC131" i="20"/>
  <c r="CB164" i="20" a="1"/>
  <c r="CB164" i="20" s="1"/>
  <c r="CD164" i="20" s="1" a="1"/>
  <c r="CD164" i="20" s="1"/>
  <c r="CC153" i="20"/>
  <c r="CC173" i="20"/>
  <c r="CC163" i="20"/>
  <c r="CC229" i="20"/>
  <c r="CC234" i="20"/>
  <c r="CC72" i="20"/>
  <c r="BZ100" i="20" a="1"/>
  <c r="BZ100" i="20" s="1"/>
  <c r="CB100" i="20" s="1" a="1"/>
  <c r="CB100" i="20" s="1"/>
  <c r="CD100" i="20" s="1" a="1"/>
  <c r="CD100" i="20" s="1"/>
  <c r="CC100" i="20"/>
  <c r="CC105" i="20"/>
  <c r="CB171" i="20" a="1"/>
  <c r="CB171" i="20" s="1"/>
  <c r="CD171" i="20" s="1" a="1"/>
  <c r="CD171" i="20" s="1"/>
  <c r="CC155" i="20"/>
  <c r="CC135" i="20"/>
  <c r="CC171" i="20"/>
  <c r="CB218" i="20" a="1"/>
  <c r="CB218" i="20" s="1"/>
  <c r="CD218" i="20" s="1" a="1"/>
  <c r="CD218" i="20" s="1"/>
  <c r="CB217" i="20" a="1"/>
  <c r="CB217" i="20" s="1"/>
  <c r="CD217" i="20" s="1" a="1"/>
  <c r="CD217" i="20" s="1"/>
  <c r="CC219" i="20"/>
  <c r="CC217" i="20"/>
  <c r="CC207" i="20"/>
  <c r="CC239" i="20"/>
  <c r="CC249" i="20"/>
  <c r="BU3" i="20"/>
  <c r="BU4" i="20"/>
  <c r="BU5" i="20"/>
  <c r="BU6" i="20"/>
  <c r="BU7" i="20"/>
  <c r="BU8" i="20"/>
  <c r="BU9" i="20"/>
  <c r="BU10" i="20"/>
  <c r="BU11" i="20"/>
  <c r="BU12" i="20"/>
  <c r="BU13" i="20"/>
  <c r="BU14" i="20"/>
  <c r="BU15" i="20"/>
  <c r="BU2" i="20"/>
  <c r="BH3" i="20" l="1" a="1"/>
  <c r="BH3" i="20" s="1"/>
  <c r="BI3" i="20"/>
  <c r="BJ3" i="20"/>
  <c r="BK3" i="20"/>
  <c r="BL3" i="20"/>
  <c r="BT3" i="20"/>
  <c r="BW3" i="20"/>
  <c r="BH4" i="20" a="1"/>
  <c r="BH4" i="20" s="1"/>
  <c r="BI4" i="20"/>
  <c r="BJ4" i="20"/>
  <c r="BK4" i="20"/>
  <c r="BL4" i="20"/>
  <c r="BT4" i="20"/>
  <c r="BW4" i="20"/>
  <c r="BX4" i="20" s="1"/>
  <c r="BH5" i="20" a="1"/>
  <c r="BH5" i="20" s="1"/>
  <c r="BI5" i="20"/>
  <c r="BJ5" i="20"/>
  <c r="BK5" i="20"/>
  <c r="BL5" i="20"/>
  <c r="BT5" i="20"/>
  <c r="BW5" i="20"/>
  <c r="BX5" i="20" s="1"/>
  <c r="BH6" i="20" a="1"/>
  <c r="BH6" i="20" s="1"/>
  <c r="BI6" i="20"/>
  <c r="BJ6" i="20"/>
  <c r="BK6" i="20"/>
  <c r="BL6" i="20"/>
  <c r="BT6" i="20"/>
  <c r="BW6" i="20"/>
  <c r="BX6" i="20" s="1"/>
  <c r="BH7" i="20" a="1"/>
  <c r="BH7" i="20" s="1"/>
  <c r="BI7" i="20"/>
  <c r="BJ7" i="20"/>
  <c r="BK7" i="20"/>
  <c r="BL7" i="20"/>
  <c r="BT7" i="20"/>
  <c r="BW7" i="20"/>
  <c r="BX7" i="20" s="1"/>
  <c r="BH8" i="20" a="1"/>
  <c r="BH8" i="20" s="1"/>
  <c r="BI8" i="20"/>
  <c r="BJ8" i="20"/>
  <c r="BK8" i="20"/>
  <c r="BL8" i="20"/>
  <c r="BT8" i="20"/>
  <c r="BW8" i="20"/>
  <c r="BX8" i="20" s="1"/>
  <c r="BH9" i="20" a="1"/>
  <c r="BH9" i="20" s="1"/>
  <c r="BI9" i="20"/>
  <c r="BJ9" i="20"/>
  <c r="BK9" i="20"/>
  <c r="BL9" i="20"/>
  <c r="BT9" i="20"/>
  <c r="BW9" i="20"/>
  <c r="BX9" i="20" s="1"/>
  <c r="BH10" i="20" a="1"/>
  <c r="BH10" i="20" s="1"/>
  <c r="BI10" i="20"/>
  <c r="BJ10" i="20"/>
  <c r="BK10" i="20"/>
  <c r="BL10" i="20"/>
  <c r="BT10" i="20"/>
  <c r="BW10" i="20"/>
  <c r="BX10" i="20" s="1"/>
  <c r="BH11" i="20" a="1"/>
  <c r="BH11" i="20" s="1"/>
  <c r="BI11" i="20"/>
  <c r="BJ11" i="20"/>
  <c r="BK11" i="20"/>
  <c r="BL11" i="20"/>
  <c r="BT11" i="20"/>
  <c r="BW11" i="20"/>
  <c r="BX11" i="20" s="1"/>
  <c r="BH12" i="20" a="1"/>
  <c r="BH12" i="20" s="1"/>
  <c r="BI12" i="20"/>
  <c r="BJ12" i="20"/>
  <c r="BK12" i="20"/>
  <c r="BL12" i="20"/>
  <c r="BT12" i="20"/>
  <c r="BW12" i="20"/>
  <c r="BX12" i="20" s="1"/>
  <c r="BH13" i="20" a="1"/>
  <c r="BH13" i="20" s="1"/>
  <c r="BI13" i="20"/>
  <c r="BJ13" i="20"/>
  <c r="BK13" i="20"/>
  <c r="BL13" i="20"/>
  <c r="BT13" i="20"/>
  <c r="BW13" i="20"/>
  <c r="BX13" i="20" s="1"/>
  <c r="BH14" i="20" a="1"/>
  <c r="BH14" i="20" s="1"/>
  <c r="BI14" i="20"/>
  <c r="BJ14" i="20"/>
  <c r="BK14" i="20"/>
  <c r="BL14" i="20"/>
  <c r="BT14" i="20"/>
  <c r="BW14" i="20"/>
  <c r="BX14" i="20" s="1"/>
  <c r="BH15" i="20" a="1"/>
  <c r="BH15" i="20" s="1"/>
  <c r="BI15" i="20"/>
  <c r="BJ15" i="20"/>
  <c r="BK15" i="20"/>
  <c r="BL15" i="20"/>
  <c r="BT15" i="20"/>
  <c r="BW15" i="20"/>
  <c r="BX15" i="20" s="1"/>
  <c r="BW2" i="20"/>
  <c r="BX2" i="20" s="1"/>
  <c r="BH2" i="20" a="1"/>
  <c r="BH2" i="20" s="1"/>
  <c r="BT2" i="20"/>
  <c r="BL2" i="20"/>
  <c r="BK2" i="20"/>
  <c r="BJ2" i="20"/>
  <c r="BI2" i="20"/>
  <c r="BN14" i="20" l="1"/>
  <c r="BO14" i="20" s="1"/>
  <c r="A14" i="20" s="1"/>
  <c r="BN8" i="20"/>
  <c r="BO8" i="20" s="1"/>
  <c r="A8" i="20" s="1"/>
  <c r="BN9" i="20"/>
  <c r="BO9" i="20" s="1"/>
  <c r="A9" i="20" s="1"/>
  <c r="BN10" i="20"/>
  <c r="BO10" i="20" s="1"/>
  <c r="A10" i="20" s="1"/>
  <c r="BN11" i="20"/>
  <c r="BO11" i="20" s="1"/>
  <c r="A11" i="20" s="1"/>
  <c r="BN12" i="20"/>
  <c r="BO12" i="20" s="1"/>
  <c r="A12" i="20" s="1"/>
  <c r="BN4" i="20"/>
  <c r="BO4" i="20" s="1"/>
  <c r="BN13" i="20"/>
  <c r="BO13" i="20" s="1"/>
  <c r="A13" i="20" s="1"/>
  <c r="BN5" i="20"/>
  <c r="BO5" i="20" s="1"/>
  <c r="A5" i="20" s="1"/>
  <c r="BN6" i="20"/>
  <c r="BO6" i="20" s="1"/>
  <c r="A6" i="20" s="1"/>
  <c r="BN15" i="20"/>
  <c r="BO15" i="20" s="1"/>
  <c r="A15" i="20" s="1"/>
  <c r="BN7" i="20"/>
  <c r="BO7" i="20" s="1"/>
  <c r="A7" i="20" s="1"/>
  <c r="BN2" i="20"/>
  <c r="BO2" i="20" s="1"/>
  <c r="AG2" i="20"/>
  <c r="AG5" i="20"/>
  <c r="AL2" i="20"/>
  <c r="AG3" i="20"/>
  <c r="AL12" i="20"/>
  <c r="AL14" i="20"/>
  <c r="AL13" i="20"/>
  <c r="AL11" i="20"/>
  <c r="AL10" i="20"/>
  <c r="AL9" i="20"/>
  <c r="CA9" i="20" s="1" a="1"/>
  <c r="CA9" i="20" s="1"/>
  <c r="AL8" i="20"/>
  <c r="CA8" i="20" s="1" a="1"/>
  <c r="CA8" i="20" s="1"/>
  <c r="AL7" i="20"/>
  <c r="CA7" i="20" s="1" a="1"/>
  <c r="CA7" i="20" s="1"/>
  <c r="AL5" i="20"/>
  <c r="AL4" i="20"/>
  <c r="AL3" i="20"/>
  <c r="AL15" i="20"/>
  <c r="AL6" i="20"/>
  <c r="AG15" i="20"/>
  <c r="AG14" i="20"/>
  <c r="AG13" i="20"/>
  <c r="AG12" i="20"/>
  <c r="AG11" i="20"/>
  <c r="AG10" i="20"/>
  <c r="AG9" i="20"/>
  <c r="BZ9" i="20" s="1" a="1"/>
  <c r="BZ9" i="20" s="1"/>
  <c r="AG8" i="20"/>
  <c r="AG7" i="20"/>
  <c r="AG6" i="20"/>
  <c r="AG4" i="20"/>
  <c r="BZ4" i="20" s="1" a="1"/>
  <c r="BZ4" i="20" s="1"/>
  <c r="BP8" i="20"/>
  <c r="BP12" i="20"/>
  <c r="BP4" i="20"/>
  <c r="BP10" i="20"/>
  <c r="BP9" i="20"/>
  <c r="BP15" i="20"/>
  <c r="BP7" i="20"/>
  <c r="BP14" i="20"/>
  <c r="BP6" i="20"/>
  <c r="BS2" i="20"/>
  <c r="BY2" i="20" s="1"/>
  <c r="BP2" i="20"/>
  <c r="BP13" i="20"/>
  <c r="BS5" i="20"/>
  <c r="BY5" i="20" s="1"/>
  <c r="BP5" i="20"/>
  <c r="BP11" i="20"/>
  <c r="BS3" i="20"/>
  <c r="BY3" i="20" s="1"/>
  <c r="BP3" i="20"/>
  <c r="BX3" i="20"/>
  <c r="BS12" i="20"/>
  <c r="BY12" i="20" s="1"/>
  <c r="BS4" i="20"/>
  <c r="BY4" i="20" s="1"/>
  <c r="BS10" i="20"/>
  <c r="BY10" i="20" s="1"/>
  <c r="BS8" i="20"/>
  <c r="BY8" i="20" s="1"/>
  <c r="BS15" i="20"/>
  <c r="BY15" i="20" s="1"/>
  <c r="BS7" i="20"/>
  <c r="BY7" i="20" s="1"/>
  <c r="BS14" i="20"/>
  <c r="BY14" i="20" s="1"/>
  <c r="BS6" i="20"/>
  <c r="BY6" i="20" s="1"/>
  <c r="BS13" i="20"/>
  <c r="BY13" i="20" s="1"/>
  <c r="BS11" i="20"/>
  <c r="BY11" i="20" s="1"/>
  <c r="BS9" i="20"/>
  <c r="BY9" i="20" s="1"/>
  <c r="BN3" i="20" l="1"/>
  <c r="BO3" i="20" s="1"/>
  <c r="CC5" i="20"/>
  <c r="CC11" i="20"/>
  <c r="CC4" i="20"/>
  <c r="CC13" i="20"/>
  <c r="CC12" i="20"/>
  <c r="CC8" i="20"/>
  <c r="CC14" i="20"/>
  <c r="CC7" i="20"/>
  <c r="CC2" i="20"/>
  <c r="CC3" i="20"/>
  <c r="CC15" i="20"/>
  <c r="CC6" i="20"/>
  <c r="CC9" i="20"/>
  <c r="CC10" i="20"/>
  <c r="BZ3" i="20" a="1"/>
  <c r="BZ3" i="20" s="1"/>
  <c r="BZ5" i="20" a="1"/>
  <c r="BZ5" i="20" s="1"/>
  <c r="BZ15" i="20" a="1"/>
  <c r="BZ15" i="20" s="1"/>
  <c r="BZ6" i="20" a="1"/>
  <c r="BZ6" i="20" s="1"/>
  <c r="BZ10" i="20" a="1"/>
  <c r="BZ10" i="20" s="1"/>
  <c r="BZ11" i="20" a="1"/>
  <c r="BZ11" i="20" s="1"/>
  <c r="BZ7" i="20" a="1"/>
  <c r="BZ7" i="20" s="1"/>
  <c r="CB7" i="20" s="1" a="1"/>
  <c r="CB7" i="20" s="1"/>
  <c r="CD7" i="20" s="1" a="1"/>
  <c r="CD7" i="20" s="1"/>
  <c r="BZ14" i="20" a="1"/>
  <c r="BZ14" i="20" s="1"/>
  <c r="BZ12" i="20" a="1"/>
  <c r="BZ12" i="20" s="1"/>
  <c r="BZ13" i="20" a="1"/>
  <c r="BZ13" i="20" s="1"/>
  <c r="BZ8" i="20" a="1"/>
  <c r="BZ8" i="20" s="1"/>
  <c r="CB8" i="20" s="1" a="1"/>
  <c r="CB8" i="20" s="1"/>
  <c r="BZ2" i="20" a="1"/>
  <c r="BZ2" i="20" s="1"/>
  <c r="CA3" i="20" a="1"/>
  <c r="CA3" i="20" s="1"/>
  <c r="CA12" i="20" a="1"/>
  <c r="CA12" i="20" s="1"/>
  <c r="CA11" i="20" a="1"/>
  <c r="CA11" i="20" s="1"/>
  <c r="CA15" i="20" a="1"/>
  <c r="CA15" i="20" s="1"/>
  <c r="CA6" i="20" a="1"/>
  <c r="CA6" i="20" s="1"/>
  <c r="CA14" i="20" a="1"/>
  <c r="CA14" i="20" s="1"/>
  <c r="CA13" i="20" a="1"/>
  <c r="CA13" i="20" s="1"/>
  <c r="CA10" i="20" a="1"/>
  <c r="CA10" i="20" s="1"/>
  <c r="CA5" i="20" a="1"/>
  <c r="CA5" i="20" s="1"/>
  <c r="CA4" i="20" a="1"/>
  <c r="CA4" i="20" s="1"/>
  <c r="CA2" i="20" a="1"/>
  <c r="CA2" i="20" s="1"/>
  <c r="CB9" i="20" a="1"/>
  <c r="CB9" i="20" s="1"/>
  <c r="CB11" i="20" l="1" a="1"/>
  <c r="CB11" i="20" s="1"/>
  <c r="CD11" i="20" s="1" a="1"/>
  <c r="CD11" i="20" s="1"/>
  <c r="CB6" i="20" a="1"/>
  <c r="CB6" i="20" s="1"/>
  <c r="CD6" i="20" s="1" a="1"/>
  <c r="CD6" i="20" s="1"/>
  <c r="CB5" i="20" a="1"/>
  <c r="CB5" i="20" s="1"/>
  <c r="CD5" i="20" s="1" a="1"/>
  <c r="CD5" i="20" s="1"/>
  <c r="CB14" i="20" a="1"/>
  <c r="CB14" i="20" s="1"/>
  <c r="CD14" i="20" s="1" a="1"/>
  <c r="CD14" i="20" s="1"/>
  <c r="CB10" i="20" a="1"/>
  <c r="CB10" i="20" s="1"/>
  <c r="CD10" i="20" s="1" a="1"/>
  <c r="CD10" i="20" s="1"/>
  <c r="CB2" i="20" a="1"/>
  <c r="CB2" i="20" s="1"/>
  <c r="CD2" i="20" s="1" a="1"/>
  <c r="CD2" i="20" s="1"/>
  <c r="A2" i="20" s="1"/>
  <c r="CB13" i="20" a="1"/>
  <c r="CB13" i="20" s="1"/>
  <c r="CD13" i="20" s="1" a="1"/>
  <c r="CD13" i="20" s="1"/>
  <c r="CB15" i="20" a="1"/>
  <c r="CB15" i="20" s="1"/>
  <c r="CD15" i="20" s="1" a="1"/>
  <c r="CD15" i="20" s="1"/>
  <c r="CD9" i="20" a="1"/>
  <c r="CD9" i="20" s="1"/>
  <c r="CB4" i="20" a="1"/>
  <c r="CB4" i="20" s="1"/>
  <c r="CD4" i="20" s="1" a="1"/>
  <c r="CD4" i="20" s="1"/>
  <c r="A4" i="20" s="1"/>
  <c r="CB12" i="20" a="1"/>
  <c r="CB12" i="20" s="1"/>
  <c r="CD12" i="20" s="1" a="1"/>
  <c r="CD12" i="20" s="1"/>
  <c r="CB3" i="20" a="1"/>
  <c r="CB3" i="20" s="1"/>
  <c r="CD3" i="20" s="1" a="1"/>
  <c r="CD3" i="20" s="1"/>
  <c r="A3" i="20" s="1"/>
  <c r="CD8" i="20" a="1"/>
  <c r="CD8" i="2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tc={81BBD2C5-8545-45D3-B8EB-59288E1105B1}</author>
  </authors>
  <commentList>
    <comment ref="AB1" authorId="0" shapeId="0" xr:uid="{81BBD2C5-8545-45D3-B8EB-59288E1105B1}">
      <text>
        <t>[Threaded comment]
Your version of Excel allows you to read this threaded comment; however, any edits to it will get removed if the file is opened in a newer version of Excel. Learn more: https://go.microsoft.com/fwlink/?linkid=870924
Comment:
    Use the Load-Tally sheet or enter value.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tc={C29BA80F-80D0-43C0-9359-5756F129615F}</author>
    <author>tc={EB2B15A6-26D4-4FC9-9A2D-5CA20F930DBC}</author>
  </authors>
  <commentList>
    <comment ref="A1" authorId="0" shapeId="0" xr:uid="{C29BA80F-80D0-43C0-9359-5756F129615F}">
      <text>
        <t>[Threaded comment]
Your version of Excel allows you to read this threaded comment; however, any edits to it will get removed if the file is opened in a newer version of Excel. Learn more: https://go.microsoft.com/fwlink/?linkid=870924
Comment:
    Except where highlighted those are SNAP</t>
      </text>
    </comment>
    <comment ref="E1" authorId="1" shapeId="0" xr:uid="{EB2B15A6-26D4-4FC9-9A2D-5CA20F930DBC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Seems to mix systems type and ref. Way to clean up? </t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<sst xmlns="http://schemas.openxmlformats.org/spreadsheetml/2006/main" count="286" uniqueCount="259">
  <si>
    <t>SAMPLE GreenChill Store Certification Application Workbook</t>
  </si>
  <si>
    <t>Overview of Draft Store Certification Criteria</t>
  </si>
  <si>
    <r>
      <rPr>
        <b/>
        <i/>
        <u/>
        <sz val="10"/>
        <color theme="9" tint="-0.249977111117893"/>
        <rFont val="Ebrima"/>
      </rPr>
      <t>This is SAMPLE workbook with a draft application to apply for GreenChill Store Certification.</t>
    </r>
    <r>
      <rPr>
        <b/>
        <u/>
        <sz val="10"/>
        <color theme="9" tint="-0.249977111117893"/>
        <rFont val="Ebrima"/>
      </rPr>
      <t xml:space="preserve">
</t>
    </r>
    <r>
      <rPr>
        <sz val="10"/>
        <color theme="1"/>
        <rFont val="Ebrima"/>
      </rPr>
      <t xml:space="preserve">Input all information on the Entry Sheet. Use the Load Tally to sheet to input and total each store's refrigeration load, if desired. </t>
    </r>
    <r>
      <rPr>
        <b/>
        <sz val="10"/>
        <color theme="1"/>
        <rFont val="Ebrima"/>
      </rPr>
      <t xml:space="preserve">The calculated certification eligibility is a preliminary screening only, all applications and supporting documents will be reviewed by the GreenChill team to confirm and issue certification.  </t>
    </r>
  </si>
  <si>
    <r>
      <rPr>
        <b/>
        <u/>
        <sz val="10"/>
        <rFont val="Ebrima"/>
      </rPr>
      <t>Category 1: Installed before January 1, 2025</t>
    </r>
    <r>
      <rPr>
        <sz val="10"/>
        <rFont val="Ebrima"/>
      </rPr>
      <t xml:space="preserve">
Data inputs: Leak rate data (existing stores), leak tightness documentation (new stores), refrigeration legend or schedule (MBTUs/hour), charge size documentation</t>
    </r>
  </si>
  <si>
    <t>Form Details</t>
  </si>
  <si>
    <t>Platinum Criteria</t>
  </si>
  <si>
    <t>Last updated: November 2024</t>
  </si>
  <si>
    <r>
      <t xml:space="preserve">GWP × refrigerant charge ÷ load: &lt;1,600 </t>
    </r>
    <r>
      <rPr>
        <b/>
        <sz val="10"/>
        <rFont val="Ebrima"/>
      </rPr>
      <t xml:space="preserve"> </t>
    </r>
    <r>
      <rPr>
        <sz val="10"/>
        <rFont val="Ebrima"/>
      </rPr>
      <t>│</t>
    </r>
    <r>
      <rPr>
        <b/>
        <sz val="10"/>
        <rFont val="Ebrima"/>
      </rPr>
      <t xml:space="preserve"> </t>
    </r>
    <r>
      <rPr>
        <sz val="10"/>
        <rFont val="Ebrima"/>
      </rPr>
      <t xml:space="preserve"> GWP × annual emissions ÷ load: &lt;0.03 MTCO</t>
    </r>
    <r>
      <rPr>
        <vertAlign val="subscript"/>
        <sz val="10"/>
        <rFont val="Ebrima"/>
      </rPr>
      <t>2</t>
    </r>
    <r>
      <rPr>
        <sz val="10"/>
        <rFont val="Ebrima"/>
      </rPr>
      <t>e</t>
    </r>
  </si>
  <si>
    <t>OMB Control No.: 2060-0702</t>
  </si>
  <si>
    <t>Gold Criteria</t>
  </si>
  <si>
    <r>
      <rPr>
        <sz val="10"/>
        <color rgb="FF000000"/>
        <rFont val="Ebrima"/>
      </rPr>
      <t xml:space="preserve">Expiration Date: </t>
    </r>
    <r>
      <rPr>
        <i/>
        <sz val="10"/>
        <color rgb="FF843E77"/>
        <rFont val="Ebrima"/>
      </rPr>
      <t>Pending Office of Management and Budget approval</t>
    </r>
  </si>
  <si>
    <r>
      <t xml:space="preserve">GWP × refrigerant charge ÷ load: 1,600 to 2,000 </t>
    </r>
    <r>
      <rPr>
        <b/>
        <sz val="10"/>
        <rFont val="Ebrima"/>
      </rPr>
      <t xml:space="preserve"> │ </t>
    </r>
    <r>
      <rPr>
        <sz val="10"/>
        <rFont val="Ebrima"/>
      </rPr>
      <t xml:space="preserve"> GWP × annual emissions ÷ load: 0.03 to 0.08 MTCO</t>
    </r>
    <r>
      <rPr>
        <vertAlign val="subscript"/>
        <sz val="10"/>
        <rFont val="Ebrima"/>
      </rPr>
      <t>2</t>
    </r>
    <r>
      <rPr>
        <sz val="10"/>
        <rFont val="Ebrima"/>
      </rPr>
      <t>e</t>
    </r>
  </si>
  <si>
    <t>EPA Form No.: 5900-590</t>
  </si>
  <si>
    <t>Silver Criteria</t>
  </si>
  <si>
    <t>How to Submit</t>
  </si>
  <si>
    <r>
      <t>GWP × refrigerant charge ÷ load: &gt;2,000 to 2,400</t>
    </r>
    <r>
      <rPr>
        <b/>
        <sz val="10"/>
        <rFont val="Ebrima"/>
      </rPr>
      <t xml:space="preserve"> │  </t>
    </r>
    <r>
      <rPr>
        <sz val="10"/>
        <rFont val="Ebrima"/>
      </rPr>
      <t>GWP × annual emissions ÷ load: &gt;0.08 to 0.13 MTCO</t>
    </r>
    <r>
      <rPr>
        <vertAlign val="subscript"/>
        <sz val="10"/>
        <rFont val="Ebrima"/>
      </rPr>
      <t>2</t>
    </r>
    <r>
      <rPr>
        <sz val="10"/>
        <rFont val="Ebrima"/>
      </rPr>
      <t xml:space="preserve">e
</t>
    </r>
  </si>
  <si>
    <t>Email completed application workbooks to GreenChill@epa.gov</t>
  </si>
  <si>
    <t>GWP: global warming potential</t>
  </si>
  <si>
    <t>Supporting Information</t>
  </si>
  <si>
    <t>MBTU: One thousand British thermal units</t>
  </si>
  <si>
    <r>
      <t xml:space="preserve">Visit the GreenChill Store Certification webpage for detailed information </t>
    </r>
    <r>
      <rPr>
        <i/>
        <sz val="10"/>
        <color theme="9" tint="-0.249977111117893"/>
        <rFont val="Ebrima"/>
      </rPr>
      <t>(Forthcoming)</t>
    </r>
  </si>
  <si>
    <r>
      <t>MTCO</t>
    </r>
    <r>
      <rPr>
        <vertAlign val="subscript"/>
        <sz val="10"/>
        <rFont val="Ebrima"/>
      </rPr>
      <t>2</t>
    </r>
    <r>
      <rPr>
        <sz val="10"/>
        <rFont val="Ebrima"/>
      </rPr>
      <t>e: metric tons carbon dioxide equivalent</t>
    </r>
  </si>
  <si>
    <t>Advanced Technologies
Leak Tightness Guidelines
Reclaim Criteria
Training Program Criteria</t>
  </si>
  <si>
    <r>
      <t xml:space="preserve">Category 2: Installed on or after January 1, 2025
</t>
    </r>
    <r>
      <rPr>
        <sz val="10"/>
        <rFont val="Ebrima"/>
      </rPr>
      <t xml:space="preserve">Data inputs: Leak rate data (existing stores), leak tightness documentation (new stores), refrigeration legend or schedule (MBTUs/hour), charge size documentation. If applicable: reclaim documentation, training program documentation, heating/ventilation/air conditioning (HVAC) documentation, advanced refrigeration technologies. </t>
    </r>
  </si>
  <si>
    <t>Category 2 stores must meet all these criteria:</t>
  </si>
  <si>
    <r>
      <rPr>
        <sz val="10"/>
        <color rgb="FF000000"/>
        <rFont val="Aptos Narrow"/>
        <family val="2"/>
      </rPr>
      <t xml:space="preserve">◦ </t>
    </r>
    <r>
      <rPr>
        <sz val="10"/>
        <color rgb="FF000000"/>
        <rFont val="Ebrima"/>
      </rPr>
      <t>Primary refrigerant</t>
    </r>
    <r>
      <rPr>
        <vertAlign val="superscript"/>
        <sz val="10"/>
        <color rgb="FF000000"/>
        <rFont val="Ebrima"/>
      </rPr>
      <t>†</t>
    </r>
    <r>
      <rPr>
        <sz val="10"/>
        <color rgb="FF000000"/>
        <rFont val="Ebrima"/>
      </rPr>
      <t xml:space="preserve"> GWP: &lt;150 
◦ Low charge-to-load ratio: GWP × refrigerant charge ÷ load: &lt;1,600 pounds/MBTU/hour
◦ New installs: Leak tightness testing 
◦ Operational: Low leak rate. GWP × annual emissions ÷ load: &lt;0.03 MTCO</t>
    </r>
    <r>
      <rPr>
        <vertAlign val="subscript"/>
        <sz val="10"/>
        <color rgb="FF000000"/>
        <rFont val="Ebrima"/>
      </rPr>
      <t>2</t>
    </r>
    <r>
      <rPr>
        <sz val="10"/>
        <color rgb="FF000000"/>
        <rFont val="Ebrima"/>
      </rPr>
      <t>e/MBTU/hour</t>
    </r>
  </si>
  <si>
    <t xml:space="preserve">Category 2 stores must meet at least two of the following criteria: </t>
  </si>
  <si>
    <r>
      <t>◦ Primary refrigerant</t>
    </r>
    <r>
      <rPr>
        <vertAlign val="superscript"/>
        <sz val="10"/>
        <rFont val="Ebrima"/>
      </rPr>
      <t>†</t>
    </r>
    <r>
      <rPr>
        <sz val="10"/>
        <rFont val="Ebrima"/>
      </rPr>
      <t xml:space="preserve"> GWP: &lt;10  
◦ Advanced technology not required by regulations 
◦ Approved technician training program 
◦ Heating/ventilation/air conditioning (HVAC) system refrigerant GWP: &lt;400 
◦ Reclaimed refrigerant for initial charge and/or servicing, or recovery of refrigerant for reclaim</t>
    </r>
  </si>
  <si>
    <r>
      <rPr>
        <vertAlign val="superscript"/>
        <sz val="10"/>
        <color theme="1"/>
        <rFont val="Ebrima"/>
      </rPr>
      <t>†</t>
    </r>
    <r>
      <rPr>
        <sz val="10"/>
        <color theme="1"/>
        <rFont val="Ebrima"/>
      </rPr>
      <t>Primary refrigeration systems serve &gt;5 percent of the total store refrigeration load. Primary systems typically include rack or micro-distributed systems that serve the majority of medium- and low-temperature refrigerated display cases in a store. More than one refrigerant type may be used in primary systems, but all refrigerants must meet the applicable GWP limit(s).</t>
    </r>
  </si>
  <si>
    <r>
      <t xml:space="preserve">Certification Eligibility 
</t>
    </r>
    <r>
      <rPr>
        <sz val="10"/>
        <color theme="5" tint="0.39997558519241921"/>
        <rFont val="Ebrima"/>
      </rPr>
      <t>(calculated)</t>
    </r>
  </si>
  <si>
    <t>Company</t>
  </si>
  <si>
    <t>Store Name</t>
  </si>
  <si>
    <t>Store Number</t>
  </si>
  <si>
    <t>Street Address</t>
  </si>
  <si>
    <t>City</t>
  </si>
  <si>
    <t>State</t>
  </si>
  <si>
    <t>Zip</t>
  </si>
  <si>
    <t>Application Date</t>
  </si>
  <si>
    <t>System Install Date</t>
  </si>
  <si>
    <t>New or Operational</t>
  </si>
  <si>
    <t>System Type Medium Temp.</t>
  </si>
  <si>
    <t>System Manufacturer Medium Temp.</t>
  </si>
  <si>
    <t>Primary Refrigerant Medium Temp.</t>
  </si>
  <si>
    <t>Primary Charge Size Medium Temp. (lbs.)</t>
  </si>
  <si>
    <t>Secondary Refrigerant Medium Temp.</t>
  </si>
  <si>
    <t>Secondary Charge Size Medium Temp. (lbs.)</t>
  </si>
  <si>
    <t>System Type Low Temp.</t>
  </si>
  <si>
    <t>System Manufacturer Low Temp.</t>
  </si>
  <si>
    <t>Primary Refrigerant Low Temp.</t>
  </si>
  <si>
    <t>Primary Charge Size Low Temp. (lbs.)</t>
  </si>
  <si>
    <t>Secondary Refrigerant Low Temp.</t>
  </si>
  <si>
    <t>Secondary Charge Size Low Temp. (lbs.)</t>
  </si>
  <si>
    <t xml:space="preserve">Self-Contained Refrigerant Type </t>
  </si>
  <si>
    <t>Self-Contained Charge Size (lbs.)</t>
  </si>
  <si>
    <t xml:space="preserve">HVAC Refrigerant Type </t>
  </si>
  <si>
    <t>HVAC Charge Size (lbs.)</t>
  </si>
  <si>
    <t>Total Remote Commercial Refrigeration Load (MBTUs/hour)</t>
  </si>
  <si>
    <t>Refrigerant Annual Emissions (lbs.) Primary Med. Temp.</t>
  </si>
  <si>
    <t>Refrigerant Annual Emissions (lbs.) Secondary Med. Temp.</t>
  </si>
  <si>
    <t>Refrigerant Annual Emissions (lbs.) Primary Low Temp.</t>
  </si>
  <si>
    <t>Refrigerant Annual Emissions (lbs.) Secondary Low. Temp.</t>
  </si>
  <si>
    <r>
      <t xml:space="preserve">GWP × Refrigerant Charge ÷ Load
</t>
    </r>
    <r>
      <rPr>
        <sz val="10"/>
        <color theme="5" tint="0.39997558519241921"/>
        <rFont val="Ebrima"/>
      </rPr>
      <t>(calculated)</t>
    </r>
  </si>
  <si>
    <r>
      <t xml:space="preserve">Leak Rate
Primary Med. Temp.
</t>
    </r>
    <r>
      <rPr>
        <sz val="10"/>
        <color theme="5" tint="0.39997558519241921"/>
        <rFont val="Ebrima"/>
      </rPr>
      <t>(calculated)</t>
    </r>
  </si>
  <si>
    <r>
      <t xml:space="preserve">Leak Rate
Secondary Med. Temp.
</t>
    </r>
    <r>
      <rPr>
        <sz val="10"/>
        <color theme="5" tint="0.39997558519241921"/>
        <rFont val="Ebrima"/>
      </rPr>
      <t>(calculated)</t>
    </r>
  </si>
  <si>
    <r>
      <t xml:space="preserve">Leak Rate Primary Low Temp.
</t>
    </r>
    <r>
      <rPr>
        <sz val="10"/>
        <color theme="5" tint="0.39997558519241921"/>
        <rFont val="Ebrima"/>
      </rPr>
      <t>(calculated)</t>
    </r>
  </si>
  <si>
    <r>
      <t xml:space="preserve">Leak Rate Secondary Low Temp.
</t>
    </r>
    <r>
      <rPr>
        <sz val="10"/>
        <color theme="5" tint="0.39997558519241921"/>
        <rFont val="Ebrima"/>
      </rPr>
      <t>(calculated)</t>
    </r>
  </si>
  <si>
    <r>
      <t xml:space="preserve">GWP × Annual Emissions ÷ Load </t>
    </r>
    <r>
      <rPr>
        <sz val="10"/>
        <color theme="5" tint="0.39997558519241921"/>
        <rFont val="Ebrima"/>
      </rPr>
      <t>(calculated as MTCO</t>
    </r>
    <r>
      <rPr>
        <vertAlign val="subscript"/>
        <sz val="10"/>
        <color theme="5" tint="0.39994506668294322"/>
        <rFont val="Ebrima"/>
      </rPr>
      <t>2</t>
    </r>
    <r>
      <rPr>
        <sz val="10"/>
        <color theme="5" tint="0.39997558519241921"/>
        <rFont val="Ebrima"/>
      </rPr>
      <t>e)</t>
    </r>
  </si>
  <si>
    <t>Tracer Gas - Leak Testing</t>
  </si>
  <si>
    <t>System Pressure - Leak Testing (psig)</t>
  </si>
  <si>
    <t>Hours Held - Leak Testing (hours)</t>
  </si>
  <si>
    <t>First Vacuum Pull - Leak Testing (microns)</t>
  </si>
  <si>
    <t>First Vacuum Pull - Leak (hours)</t>
  </si>
  <si>
    <t>Second Vacuum Pull - Leak Testing (microns)</t>
  </si>
  <si>
    <t>Second Vacuum Pull - Leak Testing (hours)</t>
  </si>
  <si>
    <t>Third Vacuum Pull - Leak Testing (microns)</t>
  </si>
  <si>
    <t>Third Vacuum Pull - Leak Testing (hours)</t>
  </si>
  <si>
    <t>Refrigeration Schedule Included?</t>
  </si>
  <si>
    <t>Refrigerant Charge Documentation Included?</t>
  </si>
  <si>
    <t>Annual Emissions Documentation Included?</t>
  </si>
  <si>
    <t>Reclaim Documentation Included?</t>
  </si>
  <si>
    <t>Advanced Technology with Documentation?</t>
  </si>
  <si>
    <t>Training Program Documentation Included?</t>
  </si>
  <si>
    <t>Contact Name</t>
  </si>
  <si>
    <t>Contact Email</t>
  </si>
  <si>
    <t>Installer Name</t>
  </si>
  <si>
    <t>Installer Email</t>
  </si>
  <si>
    <t>Notes</t>
  </si>
  <si>
    <t>Which criteria</t>
  </si>
  <si>
    <t xml:space="preserve">GWP </t>
  </si>
  <si>
    <t>GWP 2</t>
  </si>
  <si>
    <t>GWP 3</t>
  </si>
  <si>
    <t>GWP 4</t>
  </si>
  <si>
    <t>GWP HVAC</t>
  </si>
  <si>
    <t>Universal documentation</t>
  </si>
  <si>
    <t>Universal</t>
  </si>
  <si>
    <t>Primary Ref GWP &lt;150</t>
  </si>
  <si>
    <t>Advanced</t>
  </si>
  <si>
    <t>HVAC &lt;400</t>
  </si>
  <si>
    <t>Ultra Low GWP &lt;10</t>
  </si>
  <si>
    <t>Training Program Documentation</t>
  </si>
  <si>
    <t>Reclaim Documentation</t>
  </si>
  <si>
    <t>Leak Tight Exempt</t>
  </si>
  <si>
    <t>Leak Tight Data</t>
  </si>
  <si>
    <t>Leak Tight Eligible</t>
  </si>
  <si>
    <t>New Add. Criteria Tally</t>
  </si>
  <si>
    <t>GWP x Refrigerant Charge/Load</t>
  </si>
  <si>
    <t>GWP x Annual Emissions/Load</t>
  </si>
  <si>
    <t>Old Level</t>
  </si>
  <si>
    <t>New Level</t>
  </si>
  <si>
    <t>LEVEL</t>
  </si>
  <si>
    <t>Total MBTU/hr</t>
  </si>
  <si>
    <t>Equipment MBTU/hr</t>
  </si>
  <si>
    <t>Equipment MBTU/hr2</t>
  </si>
  <si>
    <t>Equipment MBTU/hr3</t>
  </si>
  <si>
    <t>Equipment MBTU/hr4</t>
  </si>
  <si>
    <t>Equipment MBTU/hr5</t>
  </si>
  <si>
    <t>Equipment MBTU/hr6</t>
  </si>
  <si>
    <t>Equipment MBTU/hr7</t>
  </si>
  <si>
    <t>Equipment MBTU/hr8</t>
  </si>
  <si>
    <t>Equipment MBTU/hr9</t>
  </si>
  <si>
    <t>Equipment MBTU/hr10</t>
  </si>
  <si>
    <t>Equipment MBTU/hr11</t>
  </si>
  <si>
    <t>Equipment MBTU/hr12</t>
  </si>
  <si>
    <t>Equipment MBTU/hr13</t>
  </si>
  <si>
    <t>Equipment MBTU/hr14</t>
  </si>
  <si>
    <t>Equipment MBTU/hr15</t>
  </si>
  <si>
    <t>Equipment MBTU/hr16</t>
  </si>
  <si>
    <t>Equipment MBTU/hr17</t>
  </si>
  <si>
    <t>Equipment MBTU/hr18</t>
  </si>
  <si>
    <t>Equipment MBTU/hr19</t>
  </si>
  <si>
    <t>Equipment MBTU/hr20</t>
  </si>
  <si>
    <t>Equipment MBTU/hr21</t>
  </si>
  <si>
    <t>Equipment MBTU/hr22</t>
  </si>
  <si>
    <t>Equipment MBTU/hr23</t>
  </si>
  <si>
    <t>Equipment MBTU/hr24</t>
  </si>
  <si>
    <t>Equipment MBTU/hr25</t>
  </si>
  <si>
    <t>Equipment MBTU/hr26</t>
  </si>
  <si>
    <t>Equipment MBTU/hr27</t>
  </si>
  <si>
    <t>Equipment MBTU/hr28</t>
  </si>
  <si>
    <t>Equipment MBTU/hr29</t>
  </si>
  <si>
    <t>Equipment MBTU/hr30</t>
  </si>
  <si>
    <t>Equipment MBTU/hr31</t>
  </si>
  <si>
    <t>Equipment MBTU/hr32</t>
  </si>
  <si>
    <t>Equipment MBTU/hr33</t>
  </si>
  <si>
    <t>Equipment MBTU/hr34</t>
  </si>
  <si>
    <t>Equipment MBTU/hr35</t>
  </si>
  <si>
    <t>Equipment MBTU/hr36</t>
  </si>
  <si>
    <t>Equipment MBTU/hr37</t>
  </si>
  <si>
    <t>Equipment MBTU/hr38</t>
  </si>
  <si>
    <t>Equipment MBTU/hr39</t>
  </si>
  <si>
    <t>Equipment MBTU/hr40</t>
  </si>
  <si>
    <t>Equipment MBTU/hr41</t>
  </si>
  <si>
    <t>Equipment MBTU/hr42</t>
  </si>
  <si>
    <t>Equipment MBTU/hr43</t>
  </si>
  <si>
    <t>Equipment MBTU/hr44</t>
  </si>
  <si>
    <t>Equipment MBTU/hr45</t>
  </si>
  <si>
    <t>GWPs from TT</t>
  </si>
  <si>
    <t>GWP</t>
  </si>
  <si>
    <t>Blank</t>
  </si>
  <si>
    <t>Manufacturers</t>
  </si>
  <si>
    <t>System Type</t>
  </si>
  <si>
    <t>Store System Type</t>
  </si>
  <si>
    <t>Primary Refrigerant (Database)</t>
  </si>
  <si>
    <t>Adv Points</t>
  </si>
  <si>
    <t>Certification Level (Database)</t>
  </si>
  <si>
    <t>Install Dates</t>
  </si>
  <si>
    <t>Old Criteria</t>
  </si>
  <si>
    <t>GWP Ref Load</t>
  </si>
  <si>
    <t>Category</t>
  </si>
  <si>
    <t>Yes-No</t>
  </si>
  <si>
    <t>HVAC</t>
  </si>
  <si>
    <t>Install</t>
  </si>
  <si>
    <t>Primary Refrigerant*</t>
  </si>
  <si>
    <t>AHT Cooling Systems</t>
  </si>
  <si>
    <t>Centralized DX</t>
  </si>
  <si>
    <t>CO2 Cascade/Ammonia</t>
  </si>
  <si>
    <t>R-744</t>
  </si>
  <si>
    <t>Automatic Leak Detection - Direct</t>
  </si>
  <si>
    <t>NA</t>
  </si>
  <si>
    <t>Silver</t>
  </si>
  <si>
    <t>Old</t>
  </si>
  <si>
    <t>Yes</t>
  </si>
  <si>
    <t>Operational</t>
  </si>
  <si>
    <t>R-717</t>
  </si>
  <si>
    <t>Carlyle</t>
  </si>
  <si>
    <r>
      <t>Ammonia/CO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Cascade</t>
    </r>
  </si>
  <si>
    <t>CO2 Cascade/HFC</t>
  </si>
  <si>
    <t>Automatic Leak Detection - Indirect</t>
  </si>
  <si>
    <t xml:space="preserve">Gold </t>
  </si>
  <si>
    <t>New</t>
  </si>
  <si>
    <t>No</t>
  </si>
  <si>
    <t>R-134A</t>
  </si>
  <si>
    <t>Carter Retail Equipment</t>
  </si>
  <si>
    <r>
      <t>Ammonia/CO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Secondary Loop</t>
    </r>
  </si>
  <si>
    <t>CO2 Cascade/Propane</t>
  </si>
  <si>
    <t>R-513A</t>
  </si>
  <si>
    <t>Condensing Units - Low GWP</t>
  </si>
  <si>
    <t>Gold</t>
  </si>
  <si>
    <t>Platinum</t>
  </si>
  <si>
    <t>R-404A</t>
  </si>
  <si>
    <t>Carnot</t>
  </si>
  <si>
    <t>Brine Secondary Loop</t>
  </si>
  <si>
    <t>CO2 Transcritical</t>
  </si>
  <si>
    <t>R-507</t>
  </si>
  <si>
    <t>Cooling - Mechanical</t>
  </si>
  <si>
    <t>R-407A</t>
  </si>
  <si>
    <t>Carrier/Tyler</t>
  </si>
  <si>
    <t>Brine Secondary Loop (with compact chillers)</t>
  </si>
  <si>
    <t>CO2 Transcritical/HFC</t>
  </si>
  <si>
    <t>R-449A</t>
  </si>
  <si>
    <t>Predictive Analytics</t>
  </si>
  <si>
    <t>R-407C</t>
  </si>
  <si>
    <t>Green and Cool</t>
  </si>
  <si>
    <r>
      <t>CO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Cascade</t>
    </r>
  </si>
  <si>
    <t>Distributed</t>
  </si>
  <si>
    <t>R-448A</t>
  </si>
  <si>
    <t>Thermal Energy Storage</t>
  </si>
  <si>
    <t>R-407F</t>
  </si>
  <si>
    <t>Hillphoenix</t>
  </si>
  <si>
    <r>
      <t>CO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Secondary Loop </t>
    </r>
  </si>
  <si>
    <t>DX</t>
  </si>
  <si>
    <t>R-410A</t>
  </si>
  <si>
    <t>None</t>
  </si>
  <si>
    <t>Hillphoenix/Carter</t>
  </si>
  <si>
    <r>
      <t>CO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Secondary Loop (with compact chillers)</t>
    </r>
  </si>
  <si>
    <t>SLS/CO2 Cascade</t>
  </si>
  <si>
    <t>Hillphoenix/Hussmann</t>
  </si>
  <si>
    <r>
      <t>CO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Transcritical</t>
    </r>
  </si>
  <si>
    <t>SLS/CO2 SLS</t>
  </si>
  <si>
    <t>R-407C/R-404A</t>
  </si>
  <si>
    <t>Hillphoenix/Hussmann/Carter</t>
  </si>
  <si>
    <t>Condensing Unit</t>
  </si>
  <si>
    <t>SLS/CU</t>
  </si>
  <si>
    <t>R-290</t>
  </si>
  <si>
    <t>Hillphoenix/Mayekawa</t>
  </si>
  <si>
    <t>Distributed DX</t>
  </si>
  <si>
    <t>SLS/Distributed</t>
  </si>
  <si>
    <t>R-22</t>
  </si>
  <si>
    <t>Hussmann/Carter</t>
  </si>
  <si>
    <t xml:space="preserve">Glycol Secondary Loop </t>
  </si>
  <si>
    <t>SLS/DX</t>
  </si>
  <si>
    <t>Hussmann/LMP</t>
  </si>
  <si>
    <t>Glycol Secondary Loop (with compact chillers)</t>
  </si>
  <si>
    <t>SLS/Other</t>
  </si>
  <si>
    <t>Hussmann</t>
  </si>
  <si>
    <r>
      <t>Propane/CO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Cascade</t>
    </r>
  </si>
  <si>
    <t>R-134A/R-407A</t>
  </si>
  <si>
    <t>Kysor/Warren</t>
  </si>
  <si>
    <t>Self-Contained | Micro-distributed</t>
  </si>
  <si>
    <t>R-134A/R-404A</t>
  </si>
  <si>
    <t>Kysor/Warren &amp; Emerson</t>
  </si>
  <si>
    <t>LMP</t>
  </si>
  <si>
    <t>Prime Refrigeration Systems</t>
  </si>
  <si>
    <t>Raley's Design</t>
  </si>
  <si>
    <t>Southwest Refrigeration</t>
  </si>
  <si>
    <t>Systems Refrigeration SR</t>
  </si>
  <si>
    <t>Tyler</t>
  </si>
  <si>
    <t>Tyler/Heatcraft</t>
  </si>
  <si>
    <t>Zero Zone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</si>
</sst>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mmmm\ d\,\ yyyy;@"/>
    <numFmt numFmtId="165" formatCode="0.000"/>
    <numFmt numFmtId="166" formatCode="0.0%"/>
  </numFmts>
  <fonts count="34" x14ac:knownFonts="1">
    <font>
      <sz val="10"/>
      <color theme="1"/>
      <name val="Ebrima"/>
    </font>
    <font>
      <sz val="10"/>
      <name val="Arial"/>
      <family val="2"/>
    </font>
    <font>
      <sz val="9"/>
      <name val="Arial"/>
      <family val="2"/>
    </font>
    <font>
      <sz val="10"/>
      <name val="Calibri"/>
      <family val="2"/>
      <scheme val="minor"/>
    </font>
    <font>
      <vertAlign val="subscript"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Ebrima"/>
    </font>
    <font>
      <sz val="8"/>
      <name val="Ebrima"/>
    </font>
    <font>
      <sz val="10"/>
      <color theme="0"/>
      <name val="Ebrima"/>
    </font>
    <font>
      <sz val="10"/>
      <color theme="1"/>
      <name val="Ebrima"/>
    </font>
    <font>
      <b/>
      <sz val="10"/>
      <color theme="0"/>
      <name val="Ebrima"/>
    </font>
    <font>
      <b/>
      <sz val="12"/>
      <color theme="0"/>
      <name val="Ebrima"/>
    </font>
    <font>
      <u/>
      <sz val="11"/>
      <color theme="10"/>
      <name val="Ebrima"/>
    </font>
    <font>
      <sz val="10"/>
      <color theme="5" tint="0.39997558519241921"/>
      <name val="Ebrima"/>
    </font>
    <font>
      <u/>
      <sz val="10"/>
      <color theme="10"/>
      <name val="Ebrima"/>
    </font>
    <font>
      <vertAlign val="subscript"/>
      <sz val="10"/>
      <color theme="5" tint="0.39994506668294322"/>
      <name val="Ebrima"/>
    </font>
    <font>
      <b/>
      <sz val="10"/>
      <color theme="1"/>
      <name val="Ebrima"/>
    </font>
    <font>
      <b/>
      <u/>
      <sz val="10"/>
      <name val="Ebrima"/>
    </font>
    <font>
      <b/>
      <sz val="10"/>
      <name val="Ebrima"/>
    </font>
    <font>
      <vertAlign val="subscript"/>
      <sz val="10"/>
      <name val="Ebrima"/>
    </font>
    <font>
      <sz val="10"/>
      <name val="Ebrima"/>
      <family val="2"/>
    </font>
    <font>
      <sz val="9"/>
      <color theme="0"/>
      <name val="Arial"/>
      <family val="2"/>
    </font>
    <font>
      <sz val="10"/>
      <color theme="0"/>
      <name val="Calibri"/>
      <family val="2"/>
      <scheme val="minor"/>
    </font>
    <font>
      <b/>
      <u/>
      <sz val="10"/>
      <color theme="9" tint="-0.249977111117893"/>
      <name val="Ebrima"/>
    </font>
    <font>
      <b/>
      <i/>
      <u/>
      <sz val="10"/>
      <color theme="9" tint="-0.249977111117893"/>
      <name val="Ebrima"/>
    </font>
    <font>
      <i/>
      <sz val="10"/>
      <color theme="9" tint="-0.249977111117893"/>
      <name val="Ebrima"/>
    </font>
    <font>
      <sz val="10"/>
      <color rgb="FF000000"/>
      <name val="Ebrima"/>
    </font>
    <font>
      <i/>
      <sz val="10"/>
      <color rgb="FF843E77"/>
      <name val="Ebrima"/>
    </font>
    <font>
      <sz val="10"/>
      <color rgb="FF000000"/>
      <name val="Aptos Narrow"/>
      <family val="2"/>
    </font>
    <font>
      <vertAlign val="subscript"/>
      <sz val="10"/>
      <color rgb="FF000000"/>
      <name val="Ebrima"/>
    </font>
    <font>
      <sz val="10"/>
      <color rgb="FF000000"/>
      <name val="Ebrima"/>
      <family val="2"/>
    </font>
    <font>
      <vertAlign val="superscript"/>
      <sz val="10"/>
      <color rgb="FF000000"/>
      <name val="Ebrima"/>
    </font>
    <font>
      <vertAlign val="superscript"/>
      <sz val="10"/>
      <color theme="1"/>
      <name val="Ebrima"/>
    </font>
    <font>
      <vertAlign val="superscript"/>
      <sz val="10"/>
      <name val="Ebrima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/>
      <diagonal/>
    </border>
  </borders>
  <cellStyleXfs count="4">
    <xf numFmtId="0" fontId="0" fillId="0" borderId="0">
      <alignment horizontal="left" vertical="top" wrapText="1"/>
    </xf>
    <xf numFmtId="0" fontId="1" fillId="0" borderId="0"/>
    <xf numFmtId="0" fontId="12" fillId="0" borderId="0" applyNumberFormat="0" applyFill="0" applyBorder="0" applyAlignment="0" applyProtection="0"/>
    <xf numFmtId="9" fontId="9" fillId="0" borderId="0" applyFont="0" applyFill="0" applyBorder="0" applyAlignment="0" applyProtection="0"/>
  </cellStyleXfs>
  <cellXfs count="45">
    <xf numFmtId="0" fontId="0" fillId="0" borderId="0" xfId="0">
      <alignment horizontal="left" vertical="top" wrapText="1"/>
    </xf>
    <xf numFmtId="0" fontId="2" fillId="0" borderId="1" xfId="0" applyFont="1" applyBorder="1">
      <alignment horizontal="left" vertical="top" wrapText="1"/>
    </xf>
    <xf numFmtId="3" fontId="2" fillId="0" borderId="1" xfId="0" applyNumberFormat="1" applyFont="1" applyBorder="1">
      <alignment horizontal="left" vertical="top" wrapText="1"/>
    </xf>
    <xf numFmtId="0" fontId="3" fillId="0" borderId="0" xfId="0" applyFont="1">
      <alignment horizontal="left" vertical="top" wrapText="1"/>
    </xf>
    <xf numFmtId="0" fontId="3" fillId="0" borderId="0" xfId="0" applyFont="1" applyAlignment="1">
      <alignment horizontal="left"/>
    </xf>
    <xf numFmtId="0" fontId="5" fillId="0" borderId="0" xfId="0" applyFont="1">
      <alignment horizontal="left" vertical="top" wrapText="1"/>
    </xf>
    <xf numFmtId="15" fontId="0" fillId="0" borderId="0" xfId="0" applyNumberFormat="1">
      <alignment horizontal="left" vertical="top" wrapText="1"/>
    </xf>
    <xf numFmtId="0" fontId="8" fillId="2" borderId="0" xfId="0" applyFont="1" applyFill="1">
      <alignment horizontal="left" vertical="top" wrapText="1"/>
    </xf>
    <xf numFmtId="0" fontId="0" fillId="0" borderId="0" xfId="0" applyProtection="1">
      <alignment horizontal="left" vertical="top" wrapText="1"/>
      <protection locked="0"/>
    </xf>
    <xf numFmtId="0" fontId="2" fillId="4" borderId="1" xfId="0" applyFont="1" applyFill="1" applyBorder="1">
      <alignment horizontal="left" vertical="top" wrapText="1"/>
    </xf>
    <xf numFmtId="3" fontId="2" fillId="4" borderId="1" xfId="0" applyNumberFormat="1" applyFont="1" applyFill="1" applyBorder="1">
      <alignment horizontal="left" vertical="top" wrapText="1"/>
    </xf>
    <xf numFmtId="0" fontId="8" fillId="2" borderId="0" xfId="0" applyFont="1" applyFill="1" applyProtection="1">
      <alignment horizontal="left" vertical="top" wrapText="1"/>
      <protection locked="0"/>
    </xf>
    <xf numFmtId="2" fontId="0" fillId="0" borderId="0" xfId="0" applyNumberFormat="1" applyAlignment="1">
      <alignment horizontal="right" vertical="top" wrapText="1"/>
    </xf>
    <xf numFmtId="166" fontId="0" fillId="0" borderId="0" xfId="0" applyNumberFormat="1" applyAlignment="1">
      <alignment horizontal="right" vertical="top" wrapText="1"/>
    </xf>
    <xf numFmtId="165" fontId="6" fillId="0" borderId="0" xfId="0" applyNumberFormat="1" applyFont="1" applyAlignment="1">
      <alignment horizontal="right" vertical="top" wrapText="1"/>
    </xf>
    <xf numFmtId="49" fontId="0" fillId="0" borderId="0" xfId="0" applyNumberFormat="1" applyProtection="1">
      <alignment horizontal="left" vertical="top" wrapText="1"/>
      <protection locked="0"/>
    </xf>
    <xf numFmtId="164" fontId="0" fillId="0" borderId="0" xfId="0" applyNumberFormat="1" applyProtection="1">
      <alignment horizontal="left" vertical="top" wrapText="1"/>
      <protection locked="0"/>
    </xf>
    <xf numFmtId="0" fontId="0" fillId="0" borderId="0" xfId="0" applyAlignment="1" applyProtection="1">
      <alignment horizontal="right" vertical="top" wrapText="1"/>
      <protection locked="0"/>
    </xf>
    <xf numFmtId="1" fontId="0" fillId="0" borderId="0" xfId="3" applyNumberFormat="1" applyFont="1" applyAlignment="1" applyProtection="1">
      <alignment horizontal="right" vertical="top" wrapText="1"/>
      <protection locked="0"/>
    </xf>
    <xf numFmtId="0" fontId="6" fillId="0" borderId="0" xfId="0" applyFont="1" applyProtection="1">
      <alignment horizontal="left" vertical="top" wrapText="1"/>
      <protection locked="0"/>
    </xf>
    <xf numFmtId="0" fontId="11" fillId="2" borderId="0" xfId="0" applyFont="1" applyFill="1">
      <alignment horizontal="left" vertical="top" wrapText="1"/>
    </xf>
    <xf numFmtId="0" fontId="0" fillId="0" borderId="3" xfId="0" applyBorder="1">
      <alignment horizontal="left" vertical="top" wrapText="1"/>
    </xf>
    <xf numFmtId="0" fontId="10" fillId="3" borderId="4" xfId="0" applyFont="1" applyFill="1" applyBorder="1">
      <alignment horizontal="left" vertical="top" wrapText="1"/>
    </xf>
    <xf numFmtId="0" fontId="0" fillId="0" borderId="4" xfId="0" applyBorder="1">
      <alignment horizontal="left" vertical="top" wrapText="1"/>
    </xf>
    <xf numFmtId="0" fontId="14" fillId="0" borderId="4" xfId="2" applyFont="1" applyBorder="1" applyAlignment="1">
      <alignment horizontal="left" vertical="top" wrapText="1"/>
    </xf>
    <xf numFmtId="0" fontId="6" fillId="0" borderId="5" xfId="0" applyFont="1" applyBorder="1">
      <alignment horizontal="left" vertical="top" wrapText="1"/>
    </xf>
    <xf numFmtId="0" fontId="11" fillId="2" borderId="6" xfId="0" applyFont="1" applyFill="1" applyBorder="1">
      <alignment horizontal="left" vertical="top" wrapText="1"/>
    </xf>
    <xf numFmtId="0" fontId="6" fillId="0" borderId="7" xfId="0" applyFont="1" applyBorder="1">
      <alignment horizontal="left" vertical="top" wrapText="1"/>
    </xf>
    <xf numFmtId="0" fontId="6" fillId="0" borderId="7" xfId="0" applyFont="1" applyBorder="1" applyAlignment="1">
      <alignment horizontal="right" vertical="top" wrapText="1"/>
    </xf>
    <xf numFmtId="0" fontId="17" fillId="0" borderId="7" xfId="0" applyFont="1" applyBorder="1">
      <alignment horizontal="left" vertical="top" wrapText="1"/>
    </xf>
    <xf numFmtId="0" fontId="20" fillId="0" borderId="7" xfId="0" applyFont="1" applyBorder="1">
      <alignment horizontal="left" vertical="top" wrapText="1"/>
    </xf>
    <xf numFmtId="0" fontId="6" fillId="0" borderId="8" xfId="0" applyFont="1" applyBorder="1" applyAlignment="1">
      <alignment horizontal="left" vertical="top" wrapText="1" indent="1"/>
    </xf>
    <xf numFmtId="0" fontId="21" fillId="0" borderId="1" xfId="0" applyFont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0" fontId="21" fillId="0" borderId="0" xfId="0" applyFont="1" applyAlignment="1">
      <alignment horizontal="left" vertical="top"/>
    </xf>
    <xf numFmtId="0" fontId="22" fillId="0" borderId="2" xfId="0" applyFont="1" applyBorder="1" applyAlignment="1">
      <alignment horizontal="left" vertical="top"/>
    </xf>
    <xf numFmtId="0" fontId="22" fillId="0" borderId="2" xfId="0" applyFont="1" applyBorder="1">
      <alignment horizontal="left" vertical="top" wrapText="1"/>
    </xf>
    <xf numFmtId="0" fontId="22" fillId="0" borderId="0" xfId="0" applyFont="1" applyAlignment="1">
      <alignment horizontal="left" vertical="top"/>
    </xf>
    <xf numFmtId="0" fontId="22" fillId="0" borderId="0" xfId="0" applyFont="1">
      <alignment horizontal="left" vertical="top" wrapText="1"/>
    </xf>
    <xf numFmtId="0" fontId="30" fillId="0" borderId="7" xfId="0" applyFont="1" applyBorder="1" applyAlignment="1">
      <alignment horizontal="left" vertical="top" wrapText="1" indent="1"/>
    </xf>
    <xf numFmtId="0" fontId="0" fillId="0" borderId="8" xfId="0" applyBorder="1" applyAlignment="1">
      <alignment horizontal="left" wrapText="1"/>
    </xf>
    <xf numFmtId="0" fontId="18" fillId="0" borderId="7" xfId="0" applyFont="1" applyBorder="1">
      <alignment horizontal="left" vertical="top" wrapText="1"/>
    </xf>
    <xf numFmtId="0" fontId="26" fillId="0" borderId="4" xfId="0" applyFont="1" applyBorder="1">
      <alignment horizontal="left" vertical="top" wrapText="1"/>
    </xf>
    <xf numFmtId="0" fontId="18" fillId="0" borderId="7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</cellXfs>
  <cellStyles count="4">
    <cellStyle name="Hyperlink" xfId="2" builtinId="8" customBuiltin="1"/>
    <cellStyle name="Normal" xfId="0" builtinId="0" customBuiltin="1"/>
    <cellStyle name="Normal 2 2" xfId="1" xr:uid="{00000000-0005-0000-0000-000001000000}"/>
    <cellStyle name="Percent" xfId="3" builtinId="5"/>
  </cellStyles>
  <dxfs count="8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Ebrima"/>
        <scheme val="none"/>
      </font>
      <fill>
        <patternFill patternType="solid">
          <fgColor indexed="64"/>
          <bgColor theme="4"/>
        </patternFill>
      </fill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Ebrima"/>
        <scheme val="none"/>
      </font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Ebrima"/>
        <scheme val="none"/>
      </font>
      <numFmt numFmtId="165" formatCode="0.000"/>
      <alignment horizontal="right" vertical="top" textRotation="0" wrapText="1" indent="0" justifyLastLine="0" shrinkToFit="0" readingOrder="0"/>
    </dxf>
    <dxf>
      <numFmt numFmtId="166" formatCode="0.0%"/>
      <alignment horizontal="right" vertical="top" textRotation="0" wrapText="1" indent="0" justifyLastLine="0" shrinkToFit="0" readingOrder="0"/>
    </dxf>
    <dxf>
      <numFmt numFmtId="166" formatCode="0.0%"/>
      <alignment horizontal="right" vertical="top" textRotation="0" wrapText="1" indent="0" justifyLastLine="0" shrinkToFit="0" readingOrder="0"/>
    </dxf>
    <dxf>
      <numFmt numFmtId="166" formatCode="0.0%"/>
      <alignment horizontal="right" vertical="top" textRotation="0" wrapText="1" indent="0" justifyLastLine="0" shrinkToFit="0" readingOrder="0"/>
    </dxf>
    <dxf>
      <numFmt numFmtId="166" formatCode="0.0%"/>
      <alignment horizontal="right" vertical="top" textRotation="0" wrapText="1" indent="0" justifyLastLine="0" shrinkToFit="0" readingOrder="0"/>
    </dxf>
    <dxf>
      <numFmt numFmtId="2" formatCode="0.00"/>
      <alignment horizontal="right" vertical="top" textRotation="0" wrapText="1" indent="0" justifyLastLine="0" shrinkToFit="0" readingOrder="0"/>
    </dxf>
    <dxf>
      <alignment horizontal="right" vertical="top" textRotation="0" wrapText="1" indent="0" justifyLastLine="0" shrinkToFit="0" readingOrder="0"/>
      <protection locked="0" hidden="0"/>
    </dxf>
    <dxf>
      <alignment horizontal="right" vertical="top" textRotation="0" wrapText="1" indent="0" justifyLastLine="0" shrinkToFit="0" readingOrder="0"/>
      <protection locked="0" hidden="0"/>
    </dxf>
    <dxf>
      <alignment horizontal="right" vertical="top" textRotation="0" wrapText="1" indent="0" justifyLastLine="0" shrinkToFit="0" readingOrder="0"/>
      <protection locked="0" hidden="0"/>
    </dxf>
    <dxf>
      <alignment horizontal="right" vertical="top" textRotation="0" wrapText="1" indent="0" justifyLastLine="0" shrinkToFit="0" readingOrder="0"/>
      <protection locked="0" hidden="0"/>
    </dxf>
    <dxf>
      <alignment horizontal="right" vertical="top" textRotation="0" wrapText="1" indent="0" justifyLastLine="0" shrinkToFit="0" readingOrder="0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alignment horizontal="right" vertical="top" textRotation="0" wrapText="1" indent="0" justifyLastLine="0" shrinkToFit="0" readingOrder="0"/>
      <protection locked="0" hidden="0"/>
    </dxf>
    <dxf>
      <protection locked="0" hidden="0"/>
    </dxf>
    <dxf>
      <alignment horizontal="right" vertical="top" textRotation="0" wrapText="1" indent="0" justifyLastLine="0" shrinkToFit="0" readingOrder="0"/>
      <protection locked="0" hidden="0"/>
    </dxf>
    <dxf>
      <protection locked="0" hidden="0"/>
    </dxf>
    <dxf>
      <protection locked="0" hidden="0"/>
    </dxf>
    <dxf>
      <alignment horizontal="right" vertical="top" textRotation="0" wrapText="1" indent="0" justifyLastLine="0" shrinkToFit="0" readingOrder="0"/>
      <protection locked="0" hidden="0"/>
    </dxf>
    <dxf>
      <protection locked="0" hidden="0"/>
    </dxf>
    <dxf>
      <alignment horizontal="right" vertical="top" textRotation="0" wrapText="1" indent="0" justifyLastLine="0" shrinkToFit="0" readingOrder="0"/>
      <protection locked="0" hidden="0"/>
    </dxf>
    <dxf>
      <protection locked="0" hidden="0"/>
    </dxf>
    <dxf>
      <protection locked="0" hidden="0"/>
    </dxf>
    <dxf>
      <protection locked="0" hidden="0"/>
    </dxf>
    <dxf>
      <numFmt numFmtId="164" formatCode="[$-409]mmmm\ d\,\ yyyy;@"/>
      <protection locked="0" hidden="0"/>
    </dxf>
    <dxf>
      <numFmt numFmtId="164" formatCode="[$-409]mmmm\ d\,\ yyyy;@"/>
      <protection locked="0" hidden="0"/>
    </dxf>
    <dxf>
      <numFmt numFmtId="164" formatCode="[$-409]mmmm\ d\,\ yyyy;@"/>
      <protection locked="0" hidden="0"/>
    </dxf>
    <dxf>
      <numFmt numFmtId="30" formatCode="@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Ebrima"/>
        <scheme val="none"/>
      </font>
      <fill>
        <patternFill patternType="solid">
          <fgColor indexed="64"/>
          <bgColor theme="4"/>
        </patternFill>
      </fill>
      <protection locked="0" hidden="0"/>
    </dxf>
    <dxf>
      <fill>
        <patternFill>
          <bgColor theme="4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border diagonalUp="0" diagonalDown="0">
        <left/>
        <right/>
        <top style="thick">
          <color theme="0"/>
        </top>
        <bottom style="thick">
          <color theme="0"/>
        </bottom>
        <vertical/>
        <horizontal style="thick">
          <color theme="0"/>
        </horizontal>
      </border>
    </dxf>
    <dxf>
      <border>
        <top style="thick">
          <color theme="0"/>
        </top>
      </border>
    </dxf>
    <dxf>
      <border diagonalUp="0" diagonalDown="0">
        <left style="thick">
          <color theme="4"/>
        </left>
        <right style="thick">
          <color theme="4"/>
        </right>
        <top style="thick">
          <color theme="4"/>
        </top>
        <bottom style="thick">
          <color theme="4"/>
        </bottom>
      </border>
    </dxf>
    <dxf>
      <border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Ebrima"/>
        <scheme val="none"/>
      </font>
      <fill>
        <patternFill patternType="solid">
          <fgColor indexed="64"/>
          <bgColor theme="4"/>
        </patternFill>
      </fill>
    </dxf>
    <dxf>
      <border diagonalUp="0" diagonalDown="0">
        <left/>
        <right/>
        <top style="thin">
          <color theme="0"/>
        </top>
        <bottom style="thin">
          <color theme="0"/>
        </bottom>
        <vertical/>
        <horizontal style="thin">
          <color theme="0"/>
        </horizontal>
      </border>
    </dxf>
    <dxf>
      <border outline="0">
        <left style="thick">
          <color theme="4"/>
        </left>
        <right style="thick">
          <color theme="4"/>
        </right>
        <top style="thick">
          <color theme="4"/>
        </top>
        <bottom style="thick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Ebrima"/>
        <scheme val="none"/>
      </font>
      <fill>
        <patternFill patternType="solid">
          <fgColor indexed="64"/>
          <bgColor theme="4"/>
        </patternFill>
      </fill>
    </dxf>
  </dxfs>
  <tableStyles count="0" defaultTableStyle="TableStyleMedium2" defaultPivotStyle="PivotStyleLight16"/>
  <colors>
    <mruColors>
      <color rgb="FFB8CCE4"/>
      <color rgb="FFCBD9BC"/>
      <color rgb="FF0E4C88"/>
      <color rgb="FF0A8743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1.xml"/><Relationship Id="rId5" Type="http://schemas.openxmlformats.org/officeDocument/2006/relationships/theme" Target="theme/theme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4635953</xdr:colOff>
      <xdr:row>10</xdr:row>
      <xdr:rowOff>66675</xdr:rowOff>
    </xdr:from>
    <xdr:ext cx="1223003" cy="829299"/>
    <xdr:pic>
      <xdr:nvPicPr>
        <xdr:cNvPr id="3" name="Picture 1" descr="GreenChill Logo">
          <a:extLst>
            <a:ext uri="{FF2B5EF4-FFF2-40B4-BE49-F238E27FC236}">
              <a16:creationId xmlns:a16="http://schemas.microsoft.com/office/drawing/2014/main" id="{12ED2A18-5F54-91EF-D6E9-E13CE006FA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35953" y="2381250"/>
          <a:ext cx="1224908" cy="840729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28576</xdr:colOff>
      <xdr:row>1</xdr:row>
      <xdr:rowOff>28574</xdr:rowOff>
    </xdr:from>
    <xdr:to>
      <xdr:col>3</xdr:col>
      <xdr:colOff>619125</xdr:colOff>
      <xdr:row>2</xdr:row>
      <xdr:rowOff>266700</xdr:rowOff>
    </xdr:to>
    <xdr:sp macro="" textlink="">
      <xdr:nvSpPr>
        <xdr:cNvPr id="5" name="Rectangle 2">
          <a:extLst>
            <a:ext uri="{FF2B5EF4-FFF2-40B4-BE49-F238E27FC236}">
              <a16:creationId xmlns:a16="http://schemas.microsoft.com/office/drawing/2014/main" id="{E829D69F-2FA1-74D0-E269-8EE54AE263E2}"/>
            </a:ext>
          </a:extLst>
        </xdr:cNvPr>
        <xdr:cNvSpPr/>
      </xdr:nvSpPr>
      <xdr:spPr>
        <a:xfrm>
          <a:off x="990601" y="933449"/>
          <a:ext cx="2447924" cy="619126"/>
        </a:xfrm>
        <a:prstGeom prst="rect">
          <a:avLst/>
        </a:prstGeom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 b="1" i="1" kern="1200"/>
            <a:t>This is SAMPLE workbook with a draft application to apply for GreenChill Store Certification Program.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104774</xdr:colOff>
      <xdr:row>1</xdr:row>
      <xdr:rowOff>47625</xdr:rowOff>
    </xdr:from>
    <xdr:to>
      <xdr:col>7</xdr:col>
      <xdr:colOff>857249</xdr:colOff>
      <xdr:row>3</xdr:row>
      <xdr:rowOff>171450</xdr:rowOff>
    </xdr:to>
    <xdr:sp macro="" textlink="">
      <xdr:nvSpPr>
        <xdr:cNvPr id="5" name="Rectangle 2">
          <a:extLst>
            <a:ext uri="{FF2B5EF4-FFF2-40B4-BE49-F238E27FC236}">
              <a16:creationId xmlns:a16="http://schemas.microsoft.com/office/drawing/2014/main" id="{23098EBD-EA8A-458C-B28C-96A48ED689D3}"/>
            </a:ext>
          </a:extLst>
        </xdr:cNvPr>
        <xdr:cNvSpPr/>
      </xdr:nvSpPr>
      <xdr:spPr>
        <a:xfrm>
          <a:off x="2752724" y="409575"/>
          <a:ext cx="4486275" cy="485775"/>
        </a:xfrm>
        <a:prstGeom prst="rect">
          <a:avLst/>
        </a:prstGeom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 b="1" i="1" kern="1200"/>
            <a:t>This is SAMPLE workbook with a draft application to apply for GreenChill Store Certification Program. 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Alexis St. Juliana" id="{C2160CA1-0316-419B-8CE2-94D7CDCEC11B}" userId="S::Alexis_StJuliana@abtassoc.com::f4dc952f-16a5-4fbd-bd94-963be6c572d5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6A1AF0E-6BDB-4071-BE58-22CC137DDA01}" name="Introduction" displayName="Introduction" ref="A1:A12" totalsRowShown="0" headerRowDxfId="83" tableBorderDxfId="82">
  <autoFilter ref="A1:A12" xr:uid="{B6A1AF0E-6BDB-4071-BE58-22CC137DDA01}"/>
  <tableColumns count="1">
    <tableColumn id="1" xr3:uid="{25FBF4B2-F08F-421A-BD19-DF0A0D3C370B}" name="SAMPLE GreenChill Store Certification Application Workbook" dataDxfId="81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3B3FEED-86F7-4523-B110-8C4CE66C7900}" name="Overview" displayName="Overview" ref="C1:C17" totalsRowShown="0" headerRowDxfId="80" headerRowBorderDxfId="79" tableBorderDxfId="78" totalsRowBorderDxfId="77">
  <autoFilter ref="C1:C17" xr:uid="{A3B3FEED-86F7-4523-B110-8C4CE66C7900}"/>
  <tableColumns count="1">
    <tableColumn id="1" xr3:uid="{E4004219-87CC-4B47-8889-FEF45F18D773}" name="Overview of Draft Store Certification Criteria" dataDxfId="76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1253004-7D49-4BD7-AC27-70BCFD445E23}" name="Entry" displayName="Entry" ref="A1:BF251" totalsRowShown="0" headerRowDxfId="70" dataDxfId="69">
  <autoFilter ref="A1:BF251" xr:uid="{D1253004-7D49-4BD7-AC27-70BCFD445E23}"/>
  <tableColumns count="58">
    <tableColumn id="1" xr3:uid="{94D230C5-7B81-41E2-AC9E-469E8662B9D8}" name="Certification Eligibility _x000a_(calculated)">
      <calculatedColumnFormula>IF(BO2="Yes",CD2,"Ineligible or missing inputs")</calculatedColumnFormula>
    </tableColumn>
    <tableColumn id="2" xr3:uid="{2D60079C-7B40-4BFA-8773-4512EBD3DC6A}" name="Company" dataDxfId="68"/>
    <tableColumn id="3" xr3:uid="{244BED8D-CB33-4DAE-B451-DF23BC4AEB6C}" name="Store Name" dataDxfId="67"/>
    <tableColumn id="4" xr3:uid="{46EDFA00-7B69-4ED7-AD0C-4C031D143C20}" name="Store Number" dataDxfId="66"/>
    <tableColumn id="5" xr3:uid="{F734DE27-9026-4586-8E54-0BB370D08C4C}" name="Street Address" dataDxfId="65"/>
    <tableColumn id="6" xr3:uid="{F922FE68-79FA-4860-8D0C-A6ABC23766C5}" name="City" dataDxfId="64"/>
    <tableColumn id="7" xr3:uid="{5C2F0F44-BDAF-4D5D-8180-823ACFC5A8CB}" name="State" dataDxfId="63"/>
    <tableColumn id="8" xr3:uid="{57C896D9-38A8-4EE2-A51D-7C70C3438AF6}" name="Zip" dataDxfId="62"/>
    <tableColumn id="9" xr3:uid="{18C76E26-EA2E-4D96-B833-1216B9E71FD1}" name="Application Date" dataDxfId="61"/>
    <tableColumn id="10" xr3:uid="{C17E5790-75A1-4683-9C4D-23EEF77B8BD5}" name="System Install Date" dataDxfId="60"/>
    <tableColumn id="11" xr3:uid="{8D32B0B3-B2D7-4994-8762-0066D84B9DBF}" name="New or Operational" dataDxfId="59"/>
    <tableColumn id="12" xr3:uid="{247986DD-8BDB-4020-8639-F70DF41595FC}" name="System Type Medium Temp." dataDxfId="58"/>
    <tableColumn id="13" xr3:uid="{80C85F3B-C9B0-4453-9808-EB48C5CE1B98}" name="System Manufacturer Medium Temp." dataDxfId="57"/>
    <tableColumn id="14" xr3:uid="{4DE7ABCF-05EE-4A2C-9AAC-8689FAF31A29}" name="Primary Refrigerant Medium Temp." dataDxfId="56"/>
    <tableColumn id="15" xr3:uid="{98419C3E-C13E-4941-8C8A-788F3F6EA817}" name="Primary Charge Size Medium Temp. (lbs.)" dataDxfId="55"/>
    <tableColumn id="16" xr3:uid="{046C147F-72D2-4729-B1AB-DD970A4C72B6}" name="Secondary Refrigerant Medium Temp." dataDxfId="54"/>
    <tableColumn id="17" xr3:uid="{D5B0EF31-8E18-408F-8FDF-7C6C7AFD5B51}" name="Secondary Charge Size Medium Temp. (lbs.)" dataDxfId="53"/>
    <tableColumn id="18" xr3:uid="{51E6CFC7-08C9-4C00-B113-2263414401B4}" name="System Type Low Temp." dataDxfId="52"/>
    <tableColumn id="19" xr3:uid="{FE954967-06A4-4778-8DE8-CBB47ABA3749}" name="System Manufacturer Low Temp." dataDxfId="51"/>
    <tableColumn id="20" xr3:uid="{C38D830C-1D4B-4A90-94B2-9401E81A265C}" name="Primary Refrigerant Low Temp." dataDxfId="50"/>
    <tableColumn id="21" xr3:uid="{E3C9419E-E889-4776-8B94-80B85CDABCDD}" name="Primary Charge Size Low Temp. (lbs.)" dataDxfId="49"/>
    <tableColumn id="22" xr3:uid="{E4E43E5F-DDF8-45D2-A713-CFD6B515BE13}" name="Secondary Refrigerant Low Temp." dataDxfId="48"/>
    <tableColumn id="23" xr3:uid="{F0CCB8E8-C4F7-4C1B-8BA2-72F44DBFB1C0}" name="Secondary Charge Size Low Temp. (lbs.)" dataDxfId="47"/>
    <tableColumn id="24" xr3:uid="{455651B5-5672-4D82-B99B-787353A9F81B}" name="Self-Contained Refrigerant Type " dataDxfId="46"/>
    <tableColumn id="57" xr3:uid="{DC98660C-1877-43EF-BA96-F70CE0711891}" name="Self-Contained Charge Size (lbs.)" dataDxfId="45"/>
    <tableColumn id="25" xr3:uid="{4CEEE247-5B95-4234-AC60-53EABC16D838}" name="HVAC Refrigerant Type " dataDxfId="44"/>
    <tableColumn id="58" xr3:uid="{A1EF26D0-BD86-40A4-A593-1DE2EBCD29D7}" name="HVAC Charge Size (lbs.)" dataDxfId="43"/>
    <tableColumn id="26" xr3:uid="{7B258152-F78B-4D13-A14F-36DEACB4A562}" name="Total Remote Commercial Refrigeration Load (MBTUs/hour)" dataDxfId="42"/>
    <tableColumn id="27" xr3:uid="{095545AA-3F84-49C3-BEDF-036BBC917D26}" name="Refrigerant Annual Emissions (lbs.) Primary Med. Temp." dataDxfId="41"/>
    <tableColumn id="28" xr3:uid="{86982B6A-99D5-4DE4-8191-7138C60AAEDF}" name="Refrigerant Annual Emissions (lbs.) Secondary Med. Temp." dataDxfId="40"/>
    <tableColumn id="29" xr3:uid="{E6FB8E3D-ACDE-4A0F-9A60-DB11A26951C2}" name="Refrigerant Annual Emissions (lbs.) Primary Low Temp." dataDxfId="39"/>
    <tableColumn id="30" xr3:uid="{E67D35CA-A34E-462B-BDFA-383AD1D393BE}" name="Refrigerant Annual Emissions (lbs.) Secondary Low. Temp." dataDxfId="38"/>
    <tableColumn id="31" xr3:uid="{54688930-1BBD-424F-B522-334E9A6D3C50}" name="GWP × Refrigerant Charge ÷ Load_x000a_(calculated)" dataDxfId="37"/>
    <tableColumn id="32" xr3:uid="{14AE01B2-FCE7-4E49-A4A1-F5C1FEBABCE5}" name="Leak Rate_x000a_Primary Med. Temp._x000a_(calculated)" dataDxfId="36"/>
    <tableColumn id="33" xr3:uid="{C983083C-4026-403C-975B-7392DA48424B}" name="Leak Rate_x000a_Secondary Med. Temp._x000a_(calculated)" dataDxfId="35"/>
    <tableColumn id="34" xr3:uid="{DBD2BB0D-70EB-4F7F-884C-6E808042BB41}" name="Leak Rate Primary Low Temp._x000a_(calculated)" dataDxfId="34"/>
    <tableColumn id="35" xr3:uid="{FEF01904-DCD7-4960-B0C7-F7ECC58A4AEA}" name="Leak Rate Secondary Low Temp._x000a_(calculated)" dataDxfId="33"/>
    <tableColumn id="36" xr3:uid="{86E39404-0732-4E1E-9BB8-8017AF09F20A}" name="GWP × Annual Emissions ÷ Load (calculated as MTCO2e)" dataDxfId="32"/>
    <tableColumn id="37" xr3:uid="{B6C0BC5B-3821-40FF-ADD2-9049219ACF60}" name="Tracer Gas - Leak Testing" dataDxfId="31"/>
    <tableColumn id="38" xr3:uid="{B41A61E8-FBFC-4C93-A564-28C645D03722}" name="System Pressure - Leak Testing (psig)" dataDxfId="30"/>
    <tableColumn id="39" xr3:uid="{DAA865DD-4542-4B97-9A0D-1BB68C23D89A}" name="Hours Held - Leak Testing (hours)" dataDxfId="29"/>
    <tableColumn id="40" xr3:uid="{50B756A7-DC4B-473A-94A5-97310AF80B50}" name="First Vacuum Pull - Leak Testing (microns)" dataDxfId="28"/>
    <tableColumn id="41" xr3:uid="{7BF809F2-A53F-4105-B08F-6EEE8C705346}" name="First Vacuum Pull - Leak (hours)" dataDxfId="27"/>
    <tableColumn id="42" xr3:uid="{48D01FA6-BA3A-4196-9A32-4A4E90A85DFD}" name="Second Vacuum Pull - Leak Testing (microns)" dataDxfId="26"/>
    <tableColumn id="43" xr3:uid="{0718E5EA-ABC9-463D-828B-4E47E2960E24}" name="Second Vacuum Pull - Leak Testing (hours)" dataDxfId="25"/>
    <tableColumn id="44" xr3:uid="{1AE6090B-47FB-42BD-BB25-A500BFF40714}" name="Third Vacuum Pull - Leak Testing (microns)" dataDxfId="24"/>
    <tableColumn id="45" xr3:uid="{512AD264-6E98-43FE-B4FB-2D6953C4D2B1}" name="Third Vacuum Pull - Leak Testing (hours)" dataDxfId="23"/>
    <tableColumn id="46" xr3:uid="{1D8AC93D-9839-466F-B288-238DD1F1349D}" name="Refrigeration Schedule Included?" dataDxfId="22"/>
    <tableColumn id="47" xr3:uid="{2A01B383-A108-408A-BAEC-5610342859D6}" name="Refrigerant Charge Documentation Included?" dataDxfId="21"/>
    <tableColumn id="48" xr3:uid="{4DCE3C63-C666-45F2-9E2F-766910F75152}" name="Annual Emissions Documentation Included?" dataDxfId="20"/>
    <tableColumn id="49" xr3:uid="{A9D8F7DC-5E84-49F9-893B-A2C4190CA964}" name="Reclaim Documentation Included?" dataDxfId="19"/>
    <tableColumn id="50" xr3:uid="{4A04BA14-9DDA-4880-B8F0-57380BF2AD7B}" name="Advanced Technology with Documentation?" dataDxfId="18"/>
    <tableColumn id="51" xr3:uid="{74F7EA98-B8A5-47BB-808C-73F405314F6C}" name="Training Program Documentation Included?" dataDxfId="17"/>
    <tableColumn id="52" xr3:uid="{F7C23E6D-AA0C-4306-ACBE-3B99AE3E7DD3}" name="Contact Name" dataDxfId="16"/>
    <tableColumn id="53" xr3:uid="{C7977138-76E3-4BC1-AD4B-3E9368CE1F05}" name="Contact Email" dataDxfId="15"/>
    <tableColumn id="54" xr3:uid="{A78AF445-0CA5-4C42-94DA-E5A366699866}" name="Installer Name" dataDxfId="14"/>
    <tableColumn id="55" xr3:uid="{0CAE2DCA-A0F7-4517-92D0-B52247659A17}" name="Installer Email" dataDxfId="13"/>
    <tableColumn id="56" xr3:uid="{905F2392-A1A9-4CA8-8137-D2DED35701EC}" name="Notes" dataDxfId="12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BB06666-90E1-43BA-B9DE-549B5882ABC5}" name="Tabulation" displayName="Tabulation" ref="BH1:CD251" totalsRowShown="0" headerRowDxfId="11">
  <autoFilter ref="BH1:CD251" xr:uid="{FBB06666-90E1-43BA-B9DE-549B5882ABC5}"/>
  <tableColumns count="23">
    <tableColumn id="1" xr3:uid="{4EC0DE6F-D7DF-4FEE-8A3F-EFAB06BBF750}" name="Which criteria">
      <calculatedColumnFormula array="1">_xlfn.IFS(J2&lt;List!$K$3,"old",J2&gt;=List!$K$3,"new")</calculatedColumnFormula>
    </tableColumn>
    <tableColumn id="2" xr3:uid="{3F3F9A8E-AB68-4271-BAE4-BE4E3E1A379C}" name="GWP ">
      <calculatedColumnFormula>_xlfn.IFNA(VLOOKUP(N2,List!$A$2:$B$18,2,FALSE),0)</calculatedColumnFormula>
    </tableColumn>
    <tableColumn id="3" xr3:uid="{3C208F0D-BAF9-46B3-B335-E5C8CA5C2284}" name="GWP 2">
      <calculatedColumnFormula>_xlfn.IFNA(VLOOKUP(P2,List!$A$2:$B$18,2,FALSE),0)</calculatedColumnFormula>
    </tableColumn>
    <tableColumn id="4" xr3:uid="{35C7B2B2-F335-495F-A597-1B451B910330}" name="GWP 3">
      <calculatedColumnFormula>_xlfn.IFNA(VLOOKUP(T2,List!$A$2:$B$18,2,FALSE),0)</calculatedColumnFormula>
    </tableColumn>
    <tableColumn id="5" xr3:uid="{38AB480D-877B-4B05-878C-EBB02A9F642D}" name="GWP 4">
      <calculatedColumnFormula>_xlfn.IFNA(VLOOKUP(V2,List!$A$2:$B$18,2,FALSE),0)</calculatedColumnFormula>
    </tableColumn>
    <tableColumn id="6" xr3:uid="{C9263E08-E550-482C-9CFC-A4F147E11888}" name="GWP HVAC">
      <calculatedColumnFormula>_xlfn.IFNA(VLOOKUP(Z2,List!$A$2:$B$18,2,FALSE),0)</calculatedColumnFormula>
    </tableColumn>
    <tableColumn id="7" xr3:uid="{48CF12C7-54EB-4E61-8F60-60DB54814F95}" name="Universal documentation" dataDxfId="10">
      <calculatedColumnFormula>COUNTIFS(AV2:AX2,"yes")+(COUNTIFS(BX2,"yes"))+Tabulation[[#This Row],[Leak Tight Exempt]]</calculatedColumnFormula>
    </tableColumn>
    <tableColumn id="8" xr3:uid="{4B244363-A5CE-4F64-8CAC-134BB616118C}" name="Universal">
      <calculatedColumnFormula>IF(OR(AND(K2=List!$R$2,BN2=3),AND(K2=List!$R$3,BN2=3)),"Yes","Ineligible or Missing Data")</calculatedColumnFormula>
    </tableColumn>
    <tableColumn id="9" xr3:uid="{C5F0CFE7-7641-43E6-8E6D-C268B0F2166C}" name="Primary Ref GWP &lt;150">
      <calculatedColumnFormula>COUNTIFS(BI2,"&lt;=150",BK2,"&lt;=150")</calculatedColumnFormula>
    </tableColumn>
    <tableColumn id="10" xr3:uid="{51EC168C-7B9D-466E-8D0F-4B27D031FD8C}" name="Advanced">
      <calculatedColumnFormula>_xlfn.IFNA(VLOOKUP(AZ2,List!$H$2:$I$10,2,FALSE),0)</calculatedColumnFormula>
    </tableColumn>
    <tableColumn id="11" xr3:uid="{6DE3E288-37E4-4319-94ED-757C10C357E7}" name="HVAC &lt;400">
      <calculatedColumnFormula>COUNTIFS(Z2,"&lt;&gt;",BM2,"&lt;400")</calculatedColumnFormula>
    </tableColumn>
    <tableColumn id="12" xr3:uid="{8D6B8DA9-6D72-4F78-B4D2-1FBA35ECC3BB}" name="Ultra Low GWP &lt;10">
      <calculatedColumnFormula>COUNTIFS(BI2,"&lt;=10",BK2,"&lt;=10")</calculatedColumnFormula>
    </tableColumn>
    <tableColumn id="13" xr3:uid="{7350E54E-614D-41F7-B3F8-681357537BCD}" name="Training Program Documentation">
      <calculatedColumnFormula>COUNTIFS(BA2,"yes")</calculatedColumnFormula>
    </tableColumn>
    <tableColumn id="14" xr3:uid="{F4EBCEB2-ED66-4BCE-924E-E7733E7B019F}" name="Reclaim Documentation">
      <calculatedColumnFormula>COUNTIFS(AY2,"yes")</calculatedColumnFormula>
    </tableColumn>
    <tableColumn id="23" xr3:uid="{D33E6197-EBA8-4E06-A722-589C874EDDD1}" name="Leak Tight Exempt" dataDxfId="9">
      <calculatedColumnFormula>IF(L2="Self-Contained | Micro-distributed",1)</calculatedColumnFormula>
    </tableColumn>
    <tableColumn id="15" xr3:uid="{2237420A-06A2-4205-93AA-C6AE74234F39}" name="Leak Tight Data">
      <calculatedColumnFormula>COUNTA(AM2:AU2)</calculatedColumnFormula>
    </tableColumn>
    <tableColumn id="16" xr3:uid="{2F0FB28D-9578-4C84-B660-0A79BF99F1FE}" name="Leak Tight Eligible">
      <calculatedColumnFormula>IF(BW2=9,"yes")</calculatedColumnFormula>
    </tableColumn>
    <tableColumn id="17" xr3:uid="{D9AE755B-3597-4D97-AD99-84177E365C7E}" name="New Add. Criteria Tally">
      <calculatedColumnFormula>SUM(BQ2:BU2)</calculatedColumnFormula>
    </tableColumn>
    <tableColumn id="18" xr3:uid="{A544586D-4BCA-4052-A2F5-38E82183942E}" name="GWP x Refrigerant Charge/Load">
      <calculatedColumnFormula array="1">_xlfn.IFS(AG2&lt;List!$N$4,"Platinum",AG2&lt;List!$N$3,"Gold",AG2&lt;List!$N$2,"Silver",AG2&gt;List!$N$2,"Exceeds")</calculatedColumnFormula>
    </tableColumn>
    <tableColumn id="19" xr3:uid="{79B0765C-31A8-4CE9-8E8D-8E550DD9C04C}" name="GWP x Annual Emissions/Load">
      <calculatedColumnFormula array="1">_xlfn.IFS(AL2&lt;List!$M$4,"Platinum",AL2&lt;List!$M$3,"Gold",AL2&lt;List!$M$2,"Silver",AL2&gt;List!$M$2,"Exceeds")</calculatedColumnFormula>
    </tableColumn>
    <tableColumn id="20" xr3:uid="{8C815EF0-CF32-44BE-9789-7023EE1ECB1F}" name="Old Level">
      <calculatedColumnFormula array="1">_xlfn.IFS(CA2="exceeds","Exceeds",BZ2="exceeds","Exceeds",CA2="silver","Silver",BZ2="silver","Silver",CA2="Gold","Gold",BZ2="Gold","Gold",CA2="platinum","Platinum",BZ2="platinum","Platinum")</calculatedColumnFormula>
    </tableColumn>
    <tableColumn id="21" xr3:uid="{DAAD0B04-D35D-4283-AB41-9AC541943E36}" name="New Level">
      <calculatedColumnFormula>IF(AND(AND(BY2&gt;=2),AND(AG2&lt;=List!$N$4),AND(AL2&lt;=List!$M$4)),"Certified","Exceeds")</calculatedColumnFormula>
    </tableColumn>
    <tableColumn id="22" xr3:uid="{30B5506A-5557-449B-9E65-F2B42AB49C30}" name="LEVEL">
      <calculatedColumnFormula array="1">_xlfn.IFS(BH2=List!$O$2,'SAMPLE-Entry-Sheet'!CB2,BH2=List!$O$3,'SAMPLE-Entry-Sheet'!CC2)</calculatedColumnFormula>
    </tableColumn>
  </tableColumns>
  <tableStyleInfo name="TableStyleLight13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C315FDF-921A-4DDE-A150-C6748460A73F}" name="LoadTally" displayName="LoadTally" ref="A1:AV251" totalsRowShown="0" headerRowDxfId="8">
  <autoFilter ref="A1:AV251" xr:uid="{4C315FDF-921A-4DDE-A150-C6748460A73F}"/>
  <tableColumns count="48">
    <tableColumn id="1" xr3:uid="{83B3B3AB-CE89-46A3-8FD1-D11321840C72}" name="Store Name">
      <calculatedColumnFormula>'SAMPLE-Entry-Sheet'!C2</calculatedColumnFormula>
    </tableColumn>
    <tableColumn id="2" xr3:uid="{449EA19B-C2D2-4B5D-8966-AF41B77DF942}" name="Store Number">
      <calculatedColumnFormula>'SAMPLE-Entry-Sheet'!D2</calculatedColumnFormula>
    </tableColumn>
    <tableColumn id="3" xr3:uid="{8014ED02-C181-4DFA-957C-5095A2A96D8D}" name="Total MBTU/hr">
      <calculatedColumnFormula>SUM(D2:AV2)</calculatedColumnFormula>
    </tableColumn>
    <tableColumn id="4" xr3:uid="{6B1A4AAD-F9A4-4BAE-957F-D86CB02102E1}" name="Equipment MBTU/hr"/>
    <tableColumn id="5" xr3:uid="{359271FB-224B-4338-9B92-BF7D67A2E558}" name="Equipment MBTU/hr2"/>
    <tableColumn id="6" xr3:uid="{565916CD-3DAC-4979-AE7E-AF758265B3C9}" name="Equipment MBTU/hr3"/>
    <tableColumn id="7" xr3:uid="{BC82A1A4-7358-442D-9420-1C589BABF6D5}" name="Equipment MBTU/hr4"/>
    <tableColumn id="8" xr3:uid="{C241EBC8-EE0C-47CA-A935-F12A928A985E}" name="Equipment MBTU/hr5"/>
    <tableColumn id="9" xr3:uid="{1EB96F27-4F08-4CEF-8DEC-52B94D787BD3}" name="Equipment MBTU/hr6"/>
    <tableColumn id="10" xr3:uid="{64E26DB7-9898-45E0-A546-1D6B53C4C28B}" name="Equipment MBTU/hr7"/>
    <tableColumn id="11" xr3:uid="{AAF35C0E-738B-4DC3-BB49-DAFEE4821FE7}" name="Equipment MBTU/hr8"/>
    <tableColumn id="12" xr3:uid="{4EFA76D6-4422-47A1-9B69-16F7222C8782}" name="Equipment MBTU/hr9"/>
    <tableColumn id="13" xr3:uid="{2B4D8A0D-AB8C-4854-9F74-4A918497EB42}" name="Equipment MBTU/hr10"/>
    <tableColumn id="14" xr3:uid="{9E8C5C6A-179A-4C35-91BA-8EBE0A280B14}" name="Equipment MBTU/hr11"/>
    <tableColumn id="15" xr3:uid="{F6E7A118-6853-469C-A91A-5E09C7CDD1F5}" name="Equipment MBTU/hr12"/>
    <tableColumn id="16" xr3:uid="{AF61DB2D-8C86-4A96-9A0B-1B0901DFE3DC}" name="Equipment MBTU/hr13"/>
    <tableColumn id="17" xr3:uid="{A4799729-023A-48F5-84AA-70FEFD5A930D}" name="Equipment MBTU/hr14"/>
    <tableColumn id="18" xr3:uid="{E0B8E8B2-8DB4-47D7-8E04-A1E4B0B468C7}" name="Equipment MBTU/hr15"/>
    <tableColumn id="19" xr3:uid="{1FF3007B-8545-46C7-A2BD-879467C37393}" name="Equipment MBTU/hr16"/>
    <tableColumn id="20" xr3:uid="{34B741E5-CC25-4E96-BE8A-F2A5773A9825}" name="Equipment MBTU/hr17"/>
    <tableColumn id="21" xr3:uid="{8B7F3E69-0727-4FEC-9F1E-C859EA1325E9}" name="Equipment MBTU/hr18"/>
    <tableColumn id="22" xr3:uid="{0C7DFCC5-FBDA-4D3C-A039-B97038536176}" name="Equipment MBTU/hr19"/>
    <tableColumn id="23" xr3:uid="{4B181A3F-9357-49FD-8F97-89935E216C87}" name="Equipment MBTU/hr20"/>
    <tableColumn id="24" xr3:uid="{DFAAFDC9-FE20-4F7E-AD63-EE83A885E9B2}" name="Equipment MBTU/hr21"/>
    <tableColumn id="25" xr3:uid="{C5710D69-C04D-4497-AAF9-B7808D5CE489}" name="Equipment MBTU/hr22"/>
    <tableColumn id="26" xr3:uid="{B4F7A310-20D5-4F09-A8E0-DDA90FD1C95C}" name="Equipment MBTU/hr23"/>
    <tableColumn id="27" xr3:uid="{7C0A0B0D-4EE6-4012-87AE-2CD610C04721}" name="Equipment MBTU/hr24"/>
    <tableColumn id="28" xr3:uid="{20D7F135-638A-4B6F-B0F0-8C9FBC1E73CC}" name="Equipment MBTU/hr25"/>
    <tableColumn id="29" xr3:uid="{287A8092-AD07-4176-9295-0CBD78007555}" name="Equipment MBTU/hr26"/>
    <tableColumn id="30" xr3:uid="{D3773F98-D6CB-4903-8109-199F413EB592}" name="Equipment MBTU/hr27"/>
    <tableColumn id="31" xr3:uid="{74D5F334-9BC9-4F83-8A89-710136D3FC3D}" name="Equipment MBTU/hr28"/>
    <tableColumn id="32" xr3:uid="{D54E52AE-1096-4A47-9832-D45FCFB9C27A}" name="Equipment MBTU/hr29"/>
    <tableColumn id="33" xr3:uid="{62FCDB71-BAD3-49C3-9399-CA935EEC5EC8}" name="Equipment MBTU/hr30"/>
    <tableColumn id="34" xr3:uid="{1AE8F96C-F67D-46BA-AA56-1FB161F10609}" name="Equipment MBTU/hr31"/>
    <tableColumn id="35" xr3:uid="{9F0E64F4-D5F9-4F8F-81B0-E80152306989}" name="Equipment MBTU/hr32"/>
    <tableColumn id="36" xr3:uid="{EC8B1A0B-6247-4009-9337-8450609C8C8E}" name="Equipment MBTU/hr33"/>
    <tableColumn id="37" xr3:uid="{3C78094B-A8A3-4F1F-883B-9C05871349EA}" name="Equipment MBTU/hr34"/>
    <tableColumn id="38" xr3:uid="{44260DFB-954B-4F75-8D25-1BAA634829BD}" name="Equipment MBTU/hr35"/>
    <tableColumn id="39" xr3:uid="{E332337C-0C85-45AD-A8ED-7DDAA16147AF}" name="Equipment MBTU/hr36"/>
    <tableColumn id="40" xr3:uid="{A1B537F2-E853-421A-811D-64E8C1873278}" name="Equipment MBTU/hr37"/>
    <tableColumn id="41" xr3:uid="{0A98033A-66CF-4A35-AFC3-44703D8FB392}" name="Equipment MBTU/hr38"/>
    <tableColumn id="42" xr3:uid="{8D2A875E-5875-40BC-A2E4-C5DACED991C0}" name="Equipment MBTU/hr39"/>
    <tableColumn id="43" xr3:uid="{8D4F14B5-3449-4C88-A079-79A71E4C15DF}" name="Equipment MBTU/hr40"/>
    <tableColumn id="44" xr3:uid="{6F95422D-6E84-48ED-B775-3E1BDA723947}" name="Equipment MBTU/hr41"/>
    <tableColumn id="45" xr3:uid="{637F0E8A-E74B-4861-A1EB-A8713070FBF8}" name="Equipment MBTU/hr42"/>
    <tableColumn id="46" xr3:uid="{86F5FDFD-12DE-4BD1-9BF9-E59EB34ADE96}" name="Equipment MBTU/hr43"/>
    <tableColumn id="47" xr3:uid="{5045D49A-EE36-49FD-92C4-03CE1C866CE6}" name="Equipment MBTU/hr44"/>
    <tableColumn id="48" xr3:uid="{B3F68C07-FBD7-440F-A0D5-6714CFCF9CEF}" name="Equipment MBTU/hr45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2F4DB9-F06A-4B25-A57E-9BB3C5414BF1}" name="Lists" displayName="Lists" ref="A1:R25" totalsRowShown="0" headerRowDxfId="7">
  <autoFilter ref="A1:R25" xr:uid="{002F4DB9-F06A-4B25-A57E-9BB3C5414BF1}"/>
  <tableColumns count="18">
    <tableColumn id="1" xr3:uid="{9A8A9632-FA8B-4339-AC0A-A8430B7D2735}" name="GWPs from TT"/>
    <tableColumn id="2" xr3:uid="{D351F9B9-E8AD-4EAE-A840-CDCB1FDDF90F}" name="GWP"/>
    <tableColumn id="3" xr3:uid="{4E4B326B-9FAA-447D-AF53-428C80A41886}" name="Blank"/>
    <tableColumn id="4" xr3:uid="{F1632C7A-BC97-418F-B4C1-2939E084A9E7}" name="Manufacturers" dataDxfId="6"/>
    <tableColumn id="5" xr3:uid="{2E553EA2-8C7F-480B-B07A-55426575357C}" name="System Type" dataDxfId="5"/>
    <tableColumn id="6" xr3:uid="{D23ED7EC-EB7F-4471-9773-9BB24E6F2A7C}" name="Store System Type" dataDxfId="4"/>
    <tableColumn id="7" xr3:uid="{831EF88D-001A-4315-A52D-CEF2E04562A7}" name="Primary Refrigerant (Database)" dataDxfId="3"/>
    <tableColumn id="8" xr3:uid="{2D61C670-93BC-4FCB-95DD-45880C426A6E}" name="Advanced" dataDxfId="2"/>
    <tableColumn id="9" xr3:uid="{5CCFCFF5-EB42-435C-8671-3FA1FE8672D4}" name="Adv Points" dataDxfId="1"/>
    <tableColumn id="10" xr3:uid="{3AAD02A5-A35A-4893-958E-53F50C892007}" name="Certification Level (Database)" dataDxfId="0"/>
    <tableColumn id="11" xr3:uid="{A17245B3-AC01-42AC-B259-93C0F57B613B}" name="Install Dates"/>
    <tableColumn id="12" xr3:uid="{985B1B36-F8F2-4197-A18C-BA2B44BC597B}" name="Old Criteria"/>
    <tableColumn id="13" xr3:uid="{11EA0483-6154-410C-AD42-CCB74F3B79B2}" name="GWP x Annual Emissions/Load"/>
    <tableColumn id="14" xr3:uid="{FAC0D84D-0484-4CC4-9C90-ED71A7350C78}" name="GWP Ref Load"/>
    <tableColumn id="15" xr3:uid="{59427490-2B0B-4716-B271-23D2F1B73638}" name="Category"/>
    <tableColumn id="16" xr3:uid="{ECF43B2D-7045-4F3D-8768-8BBFC852126B}" name="Yes-No"/>
    <tableColumn id="17" xr3:uid="{E8F249FE-37BE-4377-A65C-04A2215EE3F4}" name="HVAC"/>
    <tableColumn id="18" xr3:uid="{B3BA684D-717C-44E7-826C-13FA4A9A15C9}" name="Install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GreenChill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E4C88"/>
      </a:accent1>
      <a:accent2>
        <a:srgbClr val="0A8743"/>
      </a:accent2>
      <a:accent3>
        <a:srgbClr val="19B8E9"/>
      </a:accent3>
      <a:accent4>
        <a:srgbClr val="5E2479"/>
      </a:accent4>
      <a:accent5>
        <a:srgbClr val="3265CC"/>
      </a:accent5>
      <a:accent6>
        <a:srgbClr val="AF55A0"/>
      </a:accent6>
      <a:hlink>
        <a:srgbClr val="108AB0"/>
      </a:hlink>
      <a:folHlink>
        <a:srgbClr val="954F72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B1" dT="2024-08-09T18:46:24.23" personId="{C2160CA1-0316-419B-8CE2-94D7CDCEC11B}" id="{81BBD2C5-8545-45D3-B8EB-59288E1105B1}">
    <text>Use the Load-Tally sheet or enter value.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1" dT="2024-08-13T21:18:36.62" personId="{C2160CA1-0316-419B-8CE2-94D7CDCEC11B}" id="{C29BA80F-80D0-43C0-9359-5756F129615F}">
    <text>Except where highlighted those are SNAP</text>
  </threadedComment>
  <threadedComment ref="E1" dT="2024-07-29T18:40:39.35" personId="{C2160CA1-0316-419B-8CE2-94D7CDCEC11B}" id="{EB2B15A6-26D4-4FC9-9A2D-5CA20F930DBC}">
    <text xml:space="preserve">Seems to mix systems type and ref. Way to clean up? 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reenChill@epa.gov" TargetMode="Externa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microsoft.com/office/2017/10/relationships/threadedComment" Target="../threadedComments/threadedComment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1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table" Target="../tables/table6.xml"/><Relationship Id="rId1" Type="http://schemas.openxmlformats.org/officeDocument/2006/relationships/vmlDrawing" Target="../drawings/vmlDrawing2.vml"/><Relationship Id="rId4" Type="http://schemas.microsoft.com/office/2017/10/relationships/threadedComment" Target="../threadedComments/threadedComment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C0B3F-D5FE-47D2-8622-03BC0B0AC83C}">
  <sheetPr>
    <tabColor theme="9"/>
  </sheetPr>
  <dimension ref="A1:C30"/>
  <sheetViews>
    <sheetView zoomScale="110" zoomScaleNormal="110" workbookViewId="0">
      <selection activeCell="C8" sqref="C8"/>
    </sheetView>
  </sheetViews>
  <sheetFormatPr defaultRowHeight="15" x14ac:dyDescent="0.35"/>
  <cols>
    <col min="1" max="1" width="89.88671875" customWidth="1"/>
    <col min="2" max="2" width="4.33203125" customWidth="1"/>
    <col min="3" max="3" width="93.5546875" customWidth="1"/>
  </cols>
  <sheetData>
    <row r="1" spans="1:3" ht="17.25" customHeight="1" thickBot="1" x14ac:dyDescent="0.4">
      <c r="A1" s="20" t="s">
        <v>0</v>
      </c>
      <c r="C1" s="26" t="s">
        <v>1</v>
      </c>
    </row>
    <row r="2" spans="1:3" ht="76.2" thickTop="1" thickBot="1" x14ac:dyDescent="0.4">
      <c r="A2" s="21" t="s">
        <v>2</v>
      </c>
      <c r="C2" s="27" t="s">
        <v>3</v>
      </c>
    </row>
    <row r="3" spans="1:3" ht="16.2" thickTop="1" thickBot="1" x14ac:dyDescent="0.4">
      <c r="A3" s="22" t="s">
        <v>4</v>
      </c>
      <c r="C3" s="41" t="s">
        <v>5</v>
      </c>
    </row>
    <row r="4" spans="1:3" ht="16.2" thickTop="1" thickBot="1" x14ac:dyDescent="0.4">
      <c r="A4" s="42" t="s">
        <v>6</v>
      </c>
      <c r="C4" s="44" t="s">
        <v>7</v>
      </c>
    </row>
    <row r="5" spans="1:3" ht="16.2" thickTop="1" thickBot="1" x14ac:dyDescent="0.4">
      <c r="A5" s="42" t="s">
        <v>8</v>
      </c>
      <c r="C5" s="43" t="s">
        <v>9</v>
      </c>
    </row>
    <row r="6" spans="1:3" ht="16.2" thickTop="1" thickBot="1" x14ac:dyDescent="0.4">
      <c r="A6" s="23" t="s">
        <v>10</v>
      </c>
      <c r="C6" s="44" t="s">
        <v>11</v>
      </c>
    </row>
    <row r="7" spans="1:3" ht="16.2" thickTop="1" thickBot="1" x14ac:dyDescent="0.4">
      <c r="A7" s="42" t="s">
        <v>12</v>
      </c>
      <c r="C7" s="43" t="s">
        <v>13</v>
      </c>
    </row>
    <row r="8" spans="1:3" ht="15.45" customHeight="1" thickTop="1" thickBot="1" x14ac:dyDescent="0.4">
      <c r="A8" s="22" t="s">
        <v>14</v>
      </c>
      <c r="C8" s="44" t="s">
        <v>15</v>
      </c>
    </row>
    <row r="9" spans="1:3" ht="16.2" thickTop="1" thickBot="1" x14ac:dyDescent="0.4">
      <c r="A9" s="24" t="s">
        <v>16</v>
      </c>
      <c r="C9" s="28" t="s">
        <v>17</v>
      </c>
    </row>
    <row r="10" spans="1:3" ht="14.25" customHeight="1" thickTop="1" thickBot="1" x14ac:dyDescent="0.4">
      <c r="A10" s="22" t="s">
        <v>18</v>
      </c>
      <c r="C10" s="28" t="s">
        <v>19</v>
      </c>
    </row>
    <row r="11" spans="1:3" ht="16.2" thickTop="1" thickBot="1" x14ac:dyDescent="0.4">
      <c r="A11" t="s">
        <v>20</v>
      </c>
      <c r="C11" s="28" t="s">
        <v>21</v>
      </c>
    </row>
    <row r="12" spans="1:3" ht="76.2" thickTop="1" thickBot="1" x14ac:dyDescent="0.4">
      <c r="A12" s="25" t="s">
        <v>22</v>
      </c>
      <c r="C12" s="29" t="s">
        <v>23</v>
      </c>
    </row>
    <row r="13" spans="1:3" ht="16.2" thickTop="1" thickBot="1" x14ac:dyDescent="0.4">
      <c r="C13" s="27" t="s">
        <v>24</v>
      </c>
    </row>
    <row r="14" spans="1:3" ht="61.8" thickTop="1" thickBot="1" x14ac:dyDescent="0.4">
      <c r="C14" s="39" t="s">
        <v>25</v>
      </c>
    </row>
    <row r="15" spans="1:3" ht="16.2" thickTop="1" thickBot="1" x14ac:dyDescent="0.4">
      <c r="C15" s="30" t="s">
        <v>26</v>
      </c>
    </row>
    <row r="16" spans="1:3" ht="76.8" thickTop="1" thickBot="1" x14ac:dyDescent="0.4">
      <c r="C16" s="31" t="s">
        <v>27</v>
      </c>
    </row>
    <row r="17" spans="3:3" ht="61.2" thickTop="1" x14ac:dyDescent="0.35">
      <c r="C17" s="40" t="s">
        <v>28</v>
      </c>
    </row>
    <row r="30" spans="3:3" ht="12" customHeight="1" x14ac:dyDescent="0.35"/>
  </sheetData>
  <hyperlinks>
    <hyperlink ref="A9" r:id="rId1" xr:uid="{81DEE8CD-CCE1-491F-81CC-4CD8185161B3}"/>
  </hyperlinks>
  <pageMargins left="0.7" right="0.7" top="0.75" bottom="0.75" header="0.3" footer="0.3"/>
  <pageSetup orientation="portrait" horizontalDpi="1200" verticalDpi="1200" r:id="rId2"/>
  <headerFooter>
    <oddFooter>&amp;CDraft</oddFooter>
  </headerFooter>
  <drawing r:id="rId3"/>
  <tableParts count="2"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FC198-8B17-4BCB-B60D-6A6D0405528F}">
  <sheetPr>
    <tabColor theme="9"/>
  </sheetPr>
  <dimension ref="A1:CD251"/>
  <sheetViews>
    <sheetView tabSelected="1" zoomScaleNormal="100" workbookViewId="0">
      <pane xSplit="4" ySplit="1" topLeftCell="E2" activePane="bottomRight" state="frozen"/>
      <selection pane="topRight" activeCell="D1" sqref="D1"/>
      <selection pane="bottomLeft" activeCell="A2" sqref="A2"/>
      <selection pane="bottomRight" activeCell="G4" sqref="G4"/>
    </sheetView>
  </sheetViews>
  <sheetFormatPr defaultRowHeight="15" x14ac:dyDescent="0.35"/>
  <cols>
    <col min="1" max="1" width="14.44140625" customWidth="1"/>
    <col min="2" max="2" width="16.109375" style="8" customWidth="1"/>
    <col min="3" max="3" width="11.6640625" style="8" customWidth="1"/>
    <col min="4" max="4" width="10" style="8" customWidth="1"/>
    <col min="5" max="5" width="16.109375" style="8" customWidth="1"/>
    <col min="6" max="9" width="12.6640625" style="8" customWidth="1"/>
    <col min="10" max="10" width="17.109375" style="8" customWidth="1"/>
    <col min="11" max="11" width="12.5546875" style="8" customWidth="1"/>
    <col min="12" max="12" width="16.109375" style="8" customWidth="1"/>
    <col min="13" max="13" width="14.6640625" style="8" customWidth="1"/>
    <col min="14" max="17" width="13.44140625" style="8" customWidth="1"/>
    <col min="18" max="19" width="16.109375" style="8" customWidth="1"/>
    <col min="20" max="27" width="12.6640625" style="8" customWidth="1"/>
    <col min="28" max="32" width="16.109375" style="8" customWidth="1"/>
    <col min="33" max="33" width="14.33203125" customWidth="1"/>
    <col min="34" max="37" width="14.33203125" hidden="1" customWidth="1"/>
    <col min="38" max="38" width="15" customWidth="1"/>
    <col min="39" max="51" width="15" style="8" customWidth="1"/>
    <col min="52" max="52" width="16.109375" style="8" customWidth="1"/>
    <col min="53" max="54" width="15" style="8" customWidth="1"/>
    <col min="55" max="55" width="14.44140625" style="8" customWidth="1"/>
    <col min="56" max="56" width="15.109375" style="8" customWidth="1"/>
    <col min="57" max="57" width="14.5546875" style="8" customWidth="1"/>
    <col min="58" max="58" width="37.88671875" style="8" customWidth="1"/>
    <col min="59" max="59" width="9.109375" customWidth="1"/>
    <col min="60" max="82" width="10.5546875" hidden="1" customWidth="1"/>
  </cols>
  <sheetData>
    <row r="1" spans="1:82" ht="75" x14ac:dyDescent="0.35">
      <c r="A1" s="7" t="s">
        <v>29</v>
      </c>
      <c r="B1" s="11" t="s">
        <v>30</v>
      </c>
      <c r="C1" s="11" t="s">
        <v>31</v>
      </c>
      <c r="D1" s="11" t="s">
        <v>32</v>
      </c>
      <c r="E1" s="11" t="s">
        <v>33</v>
      </c>
      <c r="F1" s="11" t="s">
        <v>34</v>
      </c>
      <c r="G1" s="11" t="s">
        <v>35</v>
      </c>
      <c r="H1" s="11" t="s">
        <v>36</v>
      </c>
      <c r="I1" s="11" t="s">
        <v>37</v>
      </c>
      <c r="J1" s="11" t="s">
        <v>38</v>
      </c>
      <c r="K1" s="11" t="s">
        <v>39</v>
      </c>
      <c r="L1" s="11" t="s">
        <v>40</v>
      </c>
      <c r="M1" s="11" t="s">
        <v>41</v>
      </c>
      <c r="N1" s="11" t="s">
        <v>42</v>
      </c>
      <c r="O1" s="11" t="s">
        <v>43</v>
      </c>
      <c r="P1" s="11" t="s">
        <v>44</v>
      </c>
      <c r="Q1" s="11" t="s">
        <v>45</v>
      </c>
      <c r="R1" s="11" t="s">
        <v>46</v>
      </c>
      <c r="S1" s="11" t="s">
        <v>47</v>
      </c>
      <c r="T1" s="11" t="s">
        <v>48</v>
      </c>
      <c r="U1" s="11" t="s">
        <v>49</v>
      </c>
      <c r="V1" s="11" t="s">
        <v>50</v>
      </c>
      <c r="W1" s="11" t="s">
        <v>51</v>
      </c>
      <c r="X1" s="11" t="s">
        <v>52</v>
      </c>
      <c r="Y1" s="11" t="s">
        <v>53</v>
      </c>
      <c r="Z1" s="11" t="s">
        <v>54</v>
      </c>
      <c r="AA1" s="11" t="s">
        <v>55</v>
      </c>
      <c r="AB1" s="11" t="s">
        <v>56</v>
      </c>
      <c r="AC1" s="11" t="s">
        <v>57</v>
      </c>
      <c r="AD1" s="11" t="s">
        <v>58</v>
      </c>
      <c r="AE1" s="11" t="s">
        <v>59</v>
      </c>
      <c r="AF1" s="11" t="s">
        <v>60</v>
      </c>
      <c r="AG1" s="7" t="s">
        <v>61</v>
      </c>
      <c r="AH1" s="7" t="s">
        <v>62</v>
      </c>
      <c r="AI1" s="7" t="s">
        <v>63</v>
      </c>
      <c r="AJ1" s="7" t="s">
        <v>64</v>
      </c>
      <c r="AK1" s="7" t="s">
        <v>65</v>
      </c>
      <c r="AL1" s="7" t="s">
        <v>66</v>
      </c>
      <c r="AM1" s="11" t="s">
        <v>67</v>
      </c>
      <c r="AN1" s="11" t="s">
        <v>68</v>
      </c>
      <c r="AO1" s="11" t="s">
        <v>69</v>
      </c>
      <c r="AP1" s="11" t="s">
        <v>70</v>
      </c>
      <c r="AQ1" s="11" t="s">
        <v>71</v>
      </c>
      <c r="AR1" s="11" t="s">
        <v>72</v>
      </c>
      <c r="AS1" s="11" t="s">
        <v>73</v>
      </c>
      <c r="AT1" s="11" t="s">
        <v>74</v>
      </c>
      <c r="AU1" s="11" t="s">
        <v>75</v>
      </c>
      <c r="AV1" s="11" t="s">
        <v>76</v>
      </c>
      <c r="AW1" s="11" t="s">
        <v>77</v>
      </c>
      <c r="AX1" s="11" t="s">
        <v>78</v>
      </c>
      <c r="AY1" s="11" t="s">
        <v>79</v>
      </c>
      <c r="AZ1" s="11" t="s">
        <v>80</v>
      </c>
      <c r="BA1" s="11" t="s">
        <v>81</v>
      </c>
      <c r="BB1" s="11" t="s">
        <v>82</v>
      </c>
      <c r="BC1" s="11" t="s">
        <v>83</v>
      </c>
      <c r="BD1" s="11" t="s">
        <v>84</v>
      </c>
      <c r="BE1" s="11" t="s">
        <v>85</v>
      </c>
      <c r="BF1" s="11" t="s">
        <v>86</v>
      </c>
      <c r="BH1" t="s">
        <v>87</v>
      </c>
      <c r="BI1" t="s">
        <v>88</v>
      </c>
      <c r="BJ1" t="s">
        <v>89</v>
      </c>
      <c r="BK1" t="s">
        <v>90</v>
      </c>
      <c r="BL1" t="s">
        <v>91</v>
      </c>
      <c r="BM1" t="s">
        <v>92</v>
      </c>
      <c r="BN1" t="s">
        <v>93</v>
      </c>
      <c r="BO1" t="s">
        <v>94</v>
      </c>
      <c r="BP1" t="s">
        <v>95</v>
      </c>
      <c r="BQ1" t="s">
        <v>96</v>
      </c>
      <c r="BR1" t="s">
        <v>97</v>
      </c>
      <c r="BS1" t="s">
        <v>98</v>
      </c>
      <c r="BT1" t="s">
        <v>99</v>
      </c>
      <c r="BU1" t="s">
        <v>100</v>
      </c>
      <c r="BV1" t="s">
        <v>101</v>
      </c>
      <c r="BW1" t="s">
        <v>102</v>
      </c>
      <c r="BX1" t="s">
        <v>103</v>
      </c>
      <c r="BY1" t="s">
        <v>104</v>
      </c>
      <c r="BZ1" t="s">
        <v>105</v>
      </c>
      <c r="CA1" t="s">
        <v>106</v>
      </c>
      <c r="CB1" t="s">
        <v>107</v>
      </c>
      <c r="CC1" t="s">
        <v>108</v>
      </c>
      <c r="CD1" t="s">
        <v>109</v>
      </c>
    </row>
    <row r="2" spans="1:82" ht="30" customHeight="1" x14ac:dyDescent="0.35">
      <c r="A2" t="str">
        <f t="shared" ref="A2" si="0">IF(BO2="Yes",CD2,"Ineliglble or missing inputs")</f>
        <v>Ineliglble or missing inputs</v>
      </c>
      <c r="H2" s="15"/>
      <c r="I2" s="16"/>
      <c r="J2" s="16"/>
      <c r="K2" s="16"/>
      <c r="O2" s="17"/>
      <c r="Q2" s="17"/>
      <c r="T2" s="17"/>
      <c r="V2" s="17"/>
      <c r="AB2" s="17">
        <f>'SAMPLE-Load-Tally'!C2</f>
        <v>0</v>
      </c>
      <c r="AC2" s="18"/>
      <c r="AD2" s="18"/>
      <c r="AE2" s="18"/>
      <c r="AF2" s="18"/>
      <c r="AG2" s="12" t="e">
        <f>((BI2*O2)+(BJ2*Q2)+(BK2*U2)+(BL2*W2))/AB2</f>
        <v>#DIV/0!</v>
      </c>
      <c r="AH2" s="13" cm="1">
        <f t="array" ref="AH2">_xlfn.IFS(AC2&gt;0,((AC2/(O2))),AC2=0,0)</f>
        <v>0</v>
      </c>
      <c r="AI2" s="13" cm="1">
        <f t="array" ref="AI2">_xlfn.IFS(AD2&gt;0,((AD2/(Q2))),AD2=0,0)</f>
        <v>0</v>
      </c>
      <c r="AJ2" s="13" cm="1">
        <f t="array" ref="AJ2">_xlfn.IFS(AE2&gt;0,((AE2/(U2))),AE2=0,0)</f>
        <v>0</v>
      </c>
      <c r="AK2" s="13" cm="1">
        <f t="array" ref="AK2">_xlfn.IFS(AF2&gt;0,((AF2/(W2))),AF2=0,0)</f>
        <v>0</v>
      </c>
      <c r="AL2" s="14" t="e">
        <f>((O2*BI2*AH2)+(Q2*BJ2*AI2)+(U2*BK2*AJ2)+(W2*BL2*AK2))/2204.623/AB2</f>
        <v>#DIV/0!</v>
      </c>
      <c r="BH2" t="str" cm="1">
        <f t="array" ref="BH2">_xlfn.IFS(J2&lt;List!$K$3,"old",J2&gt;=List!$K$3,"new")</f>
        <v>old</v>
      </c>
      <c r="BI2">
        <f>_xlfn.IFNA(VLOOKUP(N2,List!$A$2:$B$18,2,FALSE),0)</f>
        <v>0</v>
      </c>
      <c r="BJ2">
        <f>_xlfn.IFNA(VLOOKUP(P2,List!$A$2:$B$18,2,FALSE),0)</f>
        <v>0</v>
      </c>
      <c r="BK2">
        <f>_xlfn.IFNA(VLOOKUP(T2,List!$A$2:$B$18,2,FALSE),0)</f>
        <v>0</v>
      </c>
      <c r="BL2">
        <f>_xlfn.IFNA(VLOOKUP(V2,List!$A$2:$B$18,2,FALSE),0)</f>
        <v>0</v>
      </c>
      <c r="BM2">
        <f>_xlfn.IFNA(VLOOKUP(Z2,List!$A$2:$B$18,2,FALSE),0)</f>
        <v>0</v>
      </c>
      <c r="BN2">
        <f>COUNTIFS(AV2:AX2,"yes")+(COUNTIFS(BX2,"yes"))+Tabulation[[#This Row],[Leak Tight Exempt]]</f>
        <v>0</v>
      </c>
      <c r="BO2" t="str">
        <f>IF(OR(AND(K2=List!$R$2,BN2=3),AND(K2=List!$R$3,BN2=3)),"Yes","Ineligible or Missing Data")</f>
        <v>Ineligible or Missing Data</v>
      </c>
      <c r="BP2">
        <f>COUNTIFS(BI2,"&lt;=150",BK2,"&lt;=150")</f>
        <v>1</v>
      </c>
      <c r="BQ2">
        <f>_xlfn.IFNA(VLOOKUP(AZ2,List!$H$2:$I$10,2,FALSE),0)</f>
        <v>0</v>
      </c>
      <c r="BR2">
        <f>COUNTIFS(Z2,"&lt;&gt;",BM2,"&lt;400")</f>
        <v>0</v>
      </c>
      <c r="BS2">
        <f t="shared" ref="BS2:BS15" si="1">COUNTIFS(BI2,"&lt;=10",BK2,"&lt;=10")</f>
        <v>1</v>
      </c>
      <c r="BT2">
        <f t="shared" ref="BT2:BT15" si="2">COUNTIFS(BA2,"yes")</f>
        <v>0</v>
      </c>
      <c r="BU2">
        <f t="shared" ref="BU2:BU15" si="3">COUNTIFS(AY2,"yes")</f>
        <v>0</v>
      </c>
      <c r="BV2" t="b">
        <f t="shared" ref="BV2:BV33" si="4">IF(L2="Self-Contained | Micro-distributed",1)</f>
        <v>0</v>
      </c>
      <c r="BW2">
        <f t="shared" ref="BW2:BW15" si="5">COUNTA(AM2:AU2)</f>
        <v>0</v>
      </c>
      <c r="BX2" t="b">
        <f>IF(BW2=9,"yes")</f>
        <v>0</v>
      </c>
      <c r="BY2">
        <f>SUM(BQ2:BU2)</f>
        <v>1</v>
      </c>
      <c r="BZ2" t="e" cm="1">
        <f t="array" ref="BZ2">_xlfn.IFS(AG2&lt;List!$N$4,"Platinum",AG2&lt;List!$N$3,"Gold",AG2&lt;List!$N$2,"Silver",AG2&gt;List!$N$2,"Exceeds")</f>
        <v>#DIV/0!</v>
      </c>
      <c r="CA2" t="e" cm="1">
        <f t="array" ref="CA2">_xlfn.IFS(AL2&lt;List!$M$4,"Platinum",AL2&lt;List!$M$3,"Gold",AL2&lt;List!$M$2,"Silver",AL2&gt;List!$M$2,"Exceeds")</f>
        <v>#DIV/0!</v>
      </c>
      <c r="CB2" t="e" cm="1">
        <f t="array" ref="CB2">_xlfn.IFS(CA2="exceeds","Exceeds",BZ2="exceeds","Exceeds",CA2="silver","Silver",BZ2="silver","Silver",CA2="Gold","Gold",BZ2="Gold","Gold",CA2="platinum","Platinum",BZ2="platinum","Platinum")</f>
        <v>#DIV/0!</v>
      </c>
      <c r="CC2" t="e">
        <f>IF(AND(AND(BY2&gt;=2),AND(AG2&lt;=List!$N$4),AND(AL2&lt;=List!$M$4)),"Certified","Exceeds")</f>
        <v>#DIV/0!</v>
      </c>
      <c r="CD2" t="e" cm="1">
        <f t="array" ref="CD2">_xlfn.IFS(BH2=List!$O$2,'SAMPLE-Entry-Sheet'!CB2,BH2=List!$O$3,'SAMPLE-Entry-Sheet'!CC2)</f>
        <v>#DIV/0!</v>
      </c>
    </row>
    <row r="3" spans="1:82" ht="30" customHeight="1" x14ac:dyDescent="0.35">
      <c r="A3" t="str">
        <f>IF(BO3="Yes",CD3,"Ineligible or missing inputs")</f>
        <v>Ineligible or missing inputs</v>
      </c>
      <c r="H3" s="15"/>
      <c r="I3" s="16"/>
      <c r="J3" s="16"/>
      <c r="K3" s="16"/>
      <c r="O3" s="17"/>
      <c r="Q3" s="17"/>
      <c r="T3" s="17"/>
      <c r="V3" s="17"/>
      <c r="AB3" s="17">
        <f>'SAMPLE-Load-Tally'!C3</f>
        <v>0</v>
      </c>
      <c r="AC3" s="18"/>
      <c r="AD3" s="18"/>
      <c r="AE3" s="18"/>
      <c r="AF3" s="18"/>
      <c r="AG3" s="12" t="e">
        <f>((BI3*O3)+(BJ3*Q3)+(BK3*U3)+(BL3*W3))/AB3</f>
        <v>#DIV/0!</v>
      </c>
      <c r="AH3" s="13" cm="1">
        <f t="array" ref="AH3">_xlfn.IFS(AC3&gt;0,((AC3/(O3))),AC3=0,0)</f>
        <v>0</v>
      </c>
      <c r="AI3" s="13" cm="1">
        <f t="array" ref="AI3">_xlfn.IFS(AD3&gt;0,((AD3/(Q3))),AD3=0,0)</f>
        <v>0</v>
      </c>
      <c r="AJ3" s="13" cm="1">
        <f t="array" ref="AJ3">_xlfn.IFS(AE3&gt;0,((AE3/(U3))),AE3=0,0)</f>
        <v>0</v>
      </c>
      <c r="AK3" s="13" cm="1">
        <f t="array" ref="AK3">_xlfn.IFS(AF3&gt;0,((AF3/(W3))),AF3=0,0)</f>
        <v>0</v>
      </c>
      <c r="AL3" s="14" t="e">
        <f t="shared" ref="AL3:AL15" si="6">((O3*BI3*AH3)+(Q3*BJ3*AI3)+(U3*BK3*AJ3)+(W3*BL3*AK3))/2204.623/AB3</f>
        <v>#DIV/0!</v>
      </c>
      <c r="BH3" t="str" cm="1">
        <f t="array" ref="BH3">_xlfn.IFS(J3&lt;List!$K$3,"old",J3&gt;=List!$K$3,"new")</f>
        <v>old</v>
      </c>
      <c r="BI3">
        <f>_xlfn.IFNA(VLOOKUP(N3,List!$A$2:$B$18,2,FALSE),0)</f>
        <v>0</v>
      </c>
      <c r="BJ3">
        <f>_xlfn.IFNA(VLOOKUP(P3,List!$A$2:$B$18,2,FALSE),0)</f>
        <v>0</v>
      </c>
      <c r="BK3">
        <f>_xlfn.IFNA(VLOOKUP(T3,List!$A$2:$B$18,2,FALSE),0)</f>
        <v>0</v>
      </c>
      <c r="BL3">
        <f>_xlfn.IFNA(VLOOKUP(V3,List!$A$2:$B$18,2,FALSE),0)</f>
        <v>0</v>
      </c>
      <c r="BM3">
        <f>_xlfn.IFNA(VLOOKUP(Z3,List!$A$2:$B$18,2,FALSE),0)</f>
        <v>0</v>
      </c>
      <c r="BN3">
        <f>COUNTIFS(AV3:AX3,"yes")+(COUNTIFS(BX3,"yes"))+Tabulation[[#This Row],[Leak Tight Exempt]]</f>
        <v>0</v>
      </c>
      <c r="BO3" t="str">
        <f>IF(OR(AND(K3=List!$R$2,BN3=3),AND(K3=List!$R$3,BN3=3)),"Yes","Ineligible or Missing Data")</f>
        <v>Ineligible or Missing Data</v>
      </c>
      <c r="BP3">
        <f t="shared" ref="BP3:BP15" si="7">COUNTIFS(BI3,"&lt;=150",BK3,"&lt;=150")</f>
        <v>1</v>
      </c>
      <c r="BQ3">
        <f>_xlfn.IFNA(VLOOKUP(AZ3,List!$H$2:$I$10,2,FALSE),0)</f>
        <v>0</v>
      </c>
      <c r="BR3">
        <f t="shared" ref="BR3:BR15" si="8">COUNTIFS(Z3,"&lt;&gt;",BM3,"&lt;400")</f>
        <v>0</v>
      </c>
      <c r="BS3">
        <f t="shared" si="1"/>
        <v>1</v>
      </c>
      <c r="BT3">
        <f t="shared" si="2"/>
        <v>0</v>
      </c>
      <c r="BU3">
        <f t="shared" si="3"/>
        <v>0</v>
      </c>
      <c r="BV3" t="b">
        <f t="shared" si="4"/>
        <v>0</v>
      </c>
      <c r="BW3">
        <f t="shared" si="5"/>
        <v>0</v>
      </c>
      <c r="BX3" t="b">
        <f>IF(BW3=9,"yes")</f>
        <v>0</v>
      </c>
      <c r="BY3">
        <f t="shared" ref="BY3:BY15" si="9">SUM(BQ3:BU3)</f>
        <v>1</v>
      </c>
      <c r="BZ3" t="e" cm="1">
        <f t="array" ref="BZ3">_xlfn.IFS(AG3&lt;List!$N$4,"Platinum",AG3&lt;List!$N$3,"Gold",AG3&lt;List!$N$2,"Silver",AG3&gt;List!$N$2,"Exceeds")</f>
        <v>#DIV/0!</v>
      </c>
      <c r="CA3" t="e" cm="1">
        <f t="array" ref="CA3">_xlfn.IFS(AL3&lt;List!$M$4,"Platinum",AL3&lt;List!$M$3,"Gold",AL3&lt;List!$M$2,"Silver",AL3&gt;List!$M$2,"Exceeds")</f>
        <v>#DIV/0!</v>
      </c>
      <c r="CB3" t="e" cm="1">
        <f t="array" ref="CB3">_xlfn.IFS(CA3="exceeds","Exceeds",BZ3="exceeds","Exceeds",CA3="silver","Silver",BZ3="silver","Silver",CA3="Gold","Gold",BZ3="Gold","Gold",CA3="platinum","Platinum",BZ3="platinum","Platinum")</f>
        <v>#DIV/0!</v>
      </c>
      <c r="CC3" t="e">
        <f>IF(AND(AND(BY3&gt;=2),AND(AG3&lt;=List!$N$4),AND(AL3&lt;=List!$M$4)),"Certified","Exceeds")</f>
        <v>#DIV/0!</v>
      </c>
      <c r="CD3" t="e" cm="1">
        <f t="array" ref="CD3">_xlfn.IFS(BH3=List!$O$2,'SAMPLE-Entry-Sheet'!CB3,BH3=List!$O$3,'SAMPLE-Entry-Sheet'!CC3)</f>
        <v>#DIV/0!</v>
      </c>
    </row>
    <row r="4" spans="1:82" ht="30" customHeight="1" x14ac:dyDescent="0.35">
      <c r="A4" t="str">
        <f>IF(BO4="Yes",CD4,"Ineligible or missing inputs")</f>
        <v>Ineligible or missing inputs</v>
      </c>
      <c r="H4" s="15"/>
      <c r="I4" s="16"/>
      <c r="J4" s="16"/>
      <c r="K4" s="16"/>
      <c r="O4" s="17"/>
      <c r="Q4" s="17"/>
      <c r="T4" s="17"/>
      <c r="V4" s="17"/>
      <c r="AB4" s="17">
        <f>'SAMPLE-Load-Tally'!C4</f>
        <v>0</v>
      </c>
      <c r="AC4" s="18"/>
      <c r="AD4" s="18"/>
      <c r="AE4" s="18"/>
      <c r="AF4" s="18"/>
      <c r="AG4" s="12" t="e">
        <f t="shared" ref="AG4:AG15" si="10">((BI4*O4)+(BJ4*Q4)+(BK4*U4)+(BL4*W4))/AB4</f>
        <v>#DIV/0!</v>
      </c>
      <c r="AH4" s="13" cm="1">
        <f t="array" ref="AH4">_xlfn.IFS(AC4&gt;0,((AC4/(O4))),AC4=0,0)</f>
        <v>0</v>
      </c>
      <c r="AI4" s="13" cm="1">
        <f t="array" ref="AI4">_xlfn.IFS(AD4&gt;0,((AD4/(Q4))),AD4=0,0)</f>
        <v>0</v>
      </c>
      <c r="AJ4" s="13" cm="1">
        <f t="array" ref="AJ4">_xlfn.IFS(AE4&gt;0,((AE4/(U4))),AE4=0,0)</f>
        <v>0</v>
      </c>
      <c r="AK4" s="13" cm="1">
        <f t="array" ref="AK4">_xlfn.IFS(AF4&gt;0,((AF4/(W4))),AF4=0,0)</f>
        <v>0</v>
      </c>
      <c r="AL4" s="14" t="e">
        <f t="shared" si="6"/>
        <v>#DIV/0!</v>
      </c>
      <c r="BH4" t="str" cm="1">
        <f t="array" ref="BH4">_xlfn.IFS(J4&lt;List!$K$3,"old",J4&gt;=List!$K$3,"new")</f>
        <v>old</v>
      </c>
      <c r="BI4">
        <f>_xlfn.IFNA(VLOOKUP(N4,List!$A$2:$B$18,2,FALSE),0)</f>
        <v>0</v>
      </c>
      <c r="BJ4">
        <f>_xlfn.IFNA(VLOOKUP(P4,List!$A$2:$B$18,2,FALSE),0)</f>
        <v>0</v>
      </c>
      <c r="BK4">
        <f>_xlfn.IFNA(VLOOKUP(T4,List!$A$2:$B$18,2,FALSE),0)</f>
        <v>0</v>
      </c>
      <c r="BL4">
        <f>_xlfn.IFNA(VLOOKUP(V4,List!$A$2:$B$18,2,FALSE),0)</f>
        <v>0</v>
      </c>
      <c r="BM4">
        <f>_xlfn.IFNA(VLOOKUP(Z4,List!$A$2:$B$18,2,FALSE),0)</f>
        <v>0</v>
      </c>
      <c r="BN4">
        <f>COUNTIFS(AV4:AX4,"yes")+(COUNTIFS(BX4,"yes"))+Tabulation[[#This Row],[Leak Tight Exempt]]</f>
        <v>0</v>
      </c>
      <c r="BO4" t="str">
        <f>IF(OR(AND(K4=List!$R$2,BN4=3),AND(K4=List!$R$3,BN4=3)),"Yes","Ineligible or Missing Data")</f>
        <v>Ineligible or Missing Data</v>
      </c>
      <c r="BP4">
        <f t="shared" si="7"/>
        <v>1</v>
      </c>
      <c r="BQ4">
        <f>_xlfn.IFNA(VLOOKUP(AZ4,List!$H$2:$I$10,2,FALSE),0)</f>
        <v>0</v>
      </c>
      <c r="BR4">
        <f t="shared" si="8"/>
        <v>0</v>
      </c>
      <c r="BS4">
        <f t="shared" si="1"/>
        <v>1</v>
      </c>
      <c r="BT4">
        <f t="shared" si="2"/>
        <v>0</v>
      </c>
      <c r="BU4">
        <f t="shared" si="3"/>
        <v>0</v>
      </c>
      <c r="BV4" t="b">
        <f t="shared" si="4"/>
        <v>0</v>
      </c>
      <c r="BW4">
        <f t="shared" si="5"/>
        <v>0</v>
      </c>
      <c r="BX4" t="b">
        <f t="shared" ref="BX4:BX15" si="11">IF(BW4=9,"yes")</f>
        <v>0</v>
      </c>
      <c r="BY4">
        <f t="shared" si="9"/>
        <v>1</v>
      </c>
      <c r="BZ4" t="e" cm="1">
        <f t="array" ref="BZ4">_xlfn.IFS(AG4&lt;List!$N$4,"Platinum",AG4&lt;List!$N$3,"Gold",AG4&lt;List!$N$2,"Silver",AG4&gt;List!$N$2,"Exceeds")</f>
        <v>#DIV/0!</v>
      </c>
      <c r="CA4" t="e" cm="1">
        <f t="array" ref="CA4">_xlfn.IFS(AL4&lt;List!$M$4,"Platinum",AL4&lt;List!$M$3,"Gold",AL4&lt;List!$M$2,"Silver",AL4&gt;List!$M$2,"Exceeds")</f>
        <v>#DIV/0!</v>
      </c>
      <c r="CB4" t="e" cm="1">
        <f t="array" ref="CB4">_xlfn.IFS(CA4="exceeds","Exceeds",BZ4="exceeds","Exceeds",CA4="silver","Silver",BZ4="silver","Silver",CA4="Gold","Gold",BZ4="Gold","Gold",CA4="platinum","Platinum",BZ4="platinum","Platinum")</f>
        <v>#DIV/0!</v>
      </c>
      <c r="CC4" t="e">
        <f>IF(AND(AND(BY4&gt;=2),AND(AG4&lt;=List!$N$4),AND(AL4&lt;=List!$M$4)),"Certified","Exceeds")</f>
        <v>#DIV/0!</v>
      </c>
      <c r="CD4" t="e" cm="1">
        <f t="array" ref="CD4">_xlfn.IFS(BH4=List!$O$2,'SAMPLE-Entry-Sheet'!CB4,BH4=List!$O$3,'SAMPLE-Entry-Sheet'!CC4)</f>
        <v>#DIV/0!</v>
      </c>
    </row>
    <row r="5" spans="1:82" ht="30" customHeight="1" x14ac:dyDescent="0.35">
      <c r="A5" t="str">
        <f>IF(BO5="Yes",CD5,"Ineligible or missing inputs")</f>
        <v>Ineligible or missing inputs</v>
      </c>
      <c r="H5" s="15"/>
      <c r="I5" s="16"/>
      <c r="J5" s="16"/>
      <c r="K5" s="16"/>
      <c r="O5" s="17"/>
      <c r="Q5" s="17"/>
      <c r="T5" s="17"/>
      <c r="V5" s="17"/>
      <c r="AB5" s="17">
        <f>'SAMPLE-Load-Tally'!C5</f>
        <v>0</v>
      </c>
      <c r="AC5" s="18"/>
      <c r="AD5" s="18"/>
      <c r="AE5" s="18"/>
      <c r="AF5" s="18"/>
      <c r="AG5" s="12" t="e">
        <f>((BI5*O5)+(BJ5*Q5)+(BK5*U5)+(BL5*W5))/AB5</f>
        <v>#DIV/0!</v>
      </c>
      <c r="AH5" s="13" cm="1">
        <f t="array" ref="AH5">_xlfn.IFS(AC5&gt;0,((AC5/(O5))),AC5=0,0)</f>
        <v>0</v>
      </c>
      <c r="AI5" s="13" cm="1">
        <f t="array" ref="AI5">_xlfn.IFS(AD5&gt;0,((AD5/(Q5))),AD5=0,0)</f>
        <v>0</v>
      </c>
      <c r="AJ5" s="13" cm="1">
        <f t="array" ref="AJ5">_xlfn.IFS(AE5&gt;0,((AE5/(U5))),AE5=0,0)</f>
        <v>0</v>
      </c>
      <c r="AK5" s="13" cm="1">
        <f t="array" ref="AK5">_xlfn.IFS(AF5&gt;0,((AF5/(W5))),AF5=0,0)</f>
        <v>0</v>
      </c>
      <c r="AL5" s="14" t="e">
        <f t="shared" si="6"/>
        <v>#DIV/0!</v>
      </c>
      <c r="BH5" t="str" cm="1">
        <f t="array" ref="BH5">_xlfn.IFS(J5&lt;List!$K$3,"old",J5&gt;=List!$K$3,"new")</f>
        <v>old</v>
      </c>
      <c r="BI5">
        <f>_xlfn.IFNA(VLOOKUP(N5,List!$A$2:$B$18,2,FALSE),0)</f>
        <v>0</v>
      </c>
      <c r="BJ5">
        <f>_xlfn.IFNA(VLOOKUP(P5,List!$A$2:$B$18,2,FALSE),0)</f>
        <v>0</v>
      </c>
      <c r="BK5">
        <f>_xlfn.IFNA(VLOOKUP(T5,List!$A$2:$B$18,2,FALSE),0)</f>
        <v>0</v>
      </c>
      <c r="BL5">
        <f>_xlfn.IFNA(VLOOKUP(V5,List!$A$2:$B$18,2,FALSE),0)</f>
        <v>0</v>
      </c>
      <c r="BM5">
        <f>_xlfn.IFNA(VLOOKUP(Z5,List!$A$2:$B$18,2,FALSE),0)</f>
        <v>0</v>
      </c>
      <c r="BN5">
        <f>COUNTIFS(AV5:AX5,"yes")+(COUNTIFS(BX5,"yes"))+Tabulation[[#This Row],[Leak Tight Exempt]]</f>
        <v>0</v>
      </c>
      <c r="BO5" t="str">
        <f>IF(OR(AND(K5=List!$R$2,BN5=3),AND(K5=List!$R$3,BN5=3)),"Yes","Ineligible or Missing Data")</f>
        <v>Ineligible or Missing Data</v>
      </c>
      <c r="BP5">
        <f t="shared" si="7"/>
        <v>1</v>
      </c>
      <c r="BQ5">
        <f>_xlfn.IFNA(VLOOKUP(AZ5,List!$H$2:$I$10,2,FALSE),0)</f>
        <v>0</v>
      </c>
      <c r="BR5">
        <f t="shared" si="8"/>
        <v>0</v>
      </c>
      <c r="BS5">
        <f t="shared" si="1"/>
        <v>1</v>
      </c>
      <c r="BT5">
        <f t="shared" si="2"/>
        <v>0</v>
      </c>
      <c r="BU5">
        <f t="shared" si="3"/>
        <v>0</v>
      </c>
      <c r="BV5" t="b">
        <f t="shared" si="4"/>
        <v>0</v>
      </c>
      <c r="BW5">
        <f t="shared" si="5"/>
        <v>0</v>
      </c>
      <c r="BX5" t="b">
        <f t="shared" si="11"/>
        <v>0</v>
      </c>
      <c r="BY5">
        <f t="shared" si="9"/>
        <v>1</v>
      </c>
      <c r="BZ5" t="e" cm="1">
        <f t="array" ref="BZ5">_xlfn.IFS(AG5&lt;List!$N$4,"Platinum",AG5&lt;List!$N$3,"Gold",AG5&lt;List!$N$2,"Silver",AG5&gt;List!$N$2,"Exceeds")</f>
        <v>#DIV/0!</v>
      </c>
      <c r="CA5" t="e" cm="1">
        <f t="array" ref="CA5">_xlfn.IFS(AL5&lt;List!$M$4,"Platinum",AL5&lt;List!$M$3,"Gold",AL5&lt;List!$M$2,"Silver",AL5&gt;List!$M$2,"Exceeds")</f>
        <v>#DIV/0!</v>
      </c>
      <c r="CB5" t="e" cm="1">
        <f t="array" ref="CB5">_xlfn.IFS(CA5="exceeds","Exceeds",BZ5="exceeds","Exceeds",CA5="silver","Silver",BZ5="silver","Silver",CA5="Gold","Gold",BZ5="Gold","Gold",CA5="platinum","Platinum",BZ5="platinum","Platinum")</f>
        <v>#DIV/0!</v>
      </c>
      <c r="CC5" t="e">
        <f>IF(AND(AND(BY5&gt;=2),AND(AG5&lt;=List!$N$4),AND(AL5&lt;=List!$M$4)),"Certified","Exceeds")</f>
        <v>#DIV/0!</v>
      </c>
      <c r="CD5" t="e" cm="1">
        <f t="array" ref="CD5">_xlfn.IFS(BH5=List!$O$2,'SAMPLE-Entry-Sheet'!CB5,BH5=List!$O$3,'SAMPLE-Entry-Sheet'!CC5)</f>
        <v>#DIV/0!</v>
      </c>
    </row>
    <row r="6" spans="1:82" ht="30" customHeight="1" x14ac:dyDescent="0.35">
      <c r="A6" t="str">
        <f t="shared" ref="A6:A15" si="12">IF(BO6="Yes",CD6,"Ineligible or missing inputs")</f>
        <v>Ineligible or missing inputs</v>
      </c>
      <c r="H6" s="15"/>
      <c r="I6" s="16"/>
      <c r="J6" s="16"/>
      <c r="K6" s="16"/>
      <c r="O6" s="17"/>
      <c r="Q6" s="17"/>
      <c r="T6" s="17"/>
      <c r="V6" s="17"/>
      <c r="AB6" s="17">
        <f>'SAMPLE-Load-Tally'!C6</f>
        <v>0</v>
      </c>
      <c r="AC6" s="17"/>
      <c r="AD6" s="17"/>
      <c r="AE6" s="17"/>
      <c r="AF6" s="17"/>
      <c r="AG6" s="12" t="e">
        <f t="shared" si="10"/>
        <v>#DIV/0!</v>
      </c>
      <c r="AH6" s="13" cm="1">
        <f t="array" ref="AH6">_xlfn.IFS(AC6&gt;0,((AC6/(O6))),AC6=0,0)</f>
        <v>0</v>
      </c>
      <c r="AI6" s="13" cm="1">
        <f t="array" ref="AI6">_xlfn.IFS(AD6&gt;0,((AD6/(Q6))),AD6=0,0)</f>
        <v>0</v>
      </c>
      <c r="AJ6" s="13" cm="1">
        <f t="array" ref="AJ6">_xlfn.IFS(AE6&gt;0,((AE6/(U6))),AE6=0,0)</f>
        <v>0</v>
      </c>
      <c r="AK6" s="13" cm="1">
        <f t="array" ref="AK6">_xlfn.IFS(AF6&gt;0,((AF6/(W6))),AF6=0,0)</f>
        <v>0</v>
      </c>
      <c r="AL6" s="14" t="e">
        <f t="shared" si="6"/>
        <v>#DIV/0!</v>
      </c>
      <c r="BH6" t="str" cm="1">
        <f t="array" ref="BH6">_xlfn.IFS(J6&lt;List!$K$3,"old",J6&gt;=List!$K$3,"new")</f>
        <v>old</v>
      </c>
      <c r="BI6">
        <f>_xlfn.IFNA(VLOOKUP(N6,List!$A$2:$B$18,2,FALSE),0)</f>
        <v>0</v>
      </c>
      <c r="BJ6">
        <f>_xlfn.IFNA(VLOOKUP(P6,List!$A$2:$B$18,2,FALSE),0)</f>
        <v>0</v>
      </c>
      <c r="BK6">
        <f>_xlfn.IFNA(VLOOKUP(T6,List!$A$2:$B$18,2,FALSE),0)</f>
        <v>0</v>
      </c>
      <c r="BL6">
        <f>_xlfn.IFNA(VLOOKUP(V6,List!$A$2:$B$18,2,FALSE),0)</f>
        <v>0</v>
      </c>
      <c r="BM6">
        <f>_xlfn.IFNA(VLOOKUP(Z6,List!$A$2:$B$18,2,FALSE),0)</f>
        <v>0</v>
      </c>
      <c r="BN6">
        <f>COUNTIFS(AV6:AX6,"yes")+(COUNTIFS(BX6,"yes"))+Tabulation[[#This Row],[Leak Tight Exempt]]</f>
        <v>0</v>
      </c>
      <c r="BO6" t="str">
        <f>IF(OR(AND(K6=List!$R$2,BN6=3),AND(K6=List!$R$3,BN6=3)),"Yes","Ineligible or Missing Data")</f>
        <v>Ineligible or Missing Data</v>
      </c>
      <c r="BP6">
        <f t="shared" si="7"/>
        <v>1</v>
      </c>
      <c r="BQ6">
        <f>_xlfn.IFNA(VLOOKUP(AZ6,List!$H$2:$I$10,2,FALSE),0)</f>
        <v>0</v>
      </c>
      <c r="BR6">
        <f t="shared" si="8"/>
        <v>0</v>
      </c>
      <c r="BS6">
        <f t="shared" si="1"/>
        <v>1</v>
      </c>
      <c r="BT6">
        <f t="shared" si="2"/>
        <v>0</v>
      </c>
      <c r="BU6">
        <f t="shared" si="3"/>
        <v>0</v>
      </c>
      <c r="BV6" t="b">
        <f t="shared" si="4"/>
        <v>0</v>
      </c>
      <c r="BW6">
        <f t="shared" si="5"/>
        <v>0</v>
      </c>
      <c r="BX6" t="b">
        <f t="shared" si="11"/>
        <v>0</v>
      </c>
      <c r="BY6">
        <f t="shared" si="9"/>
        <v>1</v>
      </c>
      <c r="BZ6" t="e" cm="1">
        <f t="array" ref="BZ6">_xlfn.IFS(AG6&lt;List!$N$4,"Platinum",AG6&lt;List!$N$3,"Gold",AG6&lt;List!$N$2,"Silver",AG6&gt;List!$N$2,"Exceeds")</f>
        <v>#DIV/0!</v>
      </c>
      <c r="CA6" t="e" cm="1">
        <f t="array" ref="CA6">_xlfn.IFS(AL6&lt;List!$M$4,"Platinum",AL6&lt;List!$M$3,"Gold",AL6&lt;List!$M$2,"Silver",AL6&gt;List!$M$2,"Exceeds")</f>
        <v>#DIV/0!</v>
      </c>
      <c r="CB6" t="e" cm="1">
        <f t="array" ref="CB6">_xlfn.IFS(CA6="exceeds","Exceeds",BZ6="exceeds","Exceeds",CA6="silver","Silver",BZ6="silver","Silver",CA6="Gold","Gold",BZ6="Gold","Gold",CA6="platinum","Platinum",BZ6="platinum","Platinum")</f>
        <v>#DIV/0!</v>
      </c>
      <c r="CC6" t="e">
        <f>IF(AND(AND(BY6&gt;=2),AND(AG6&lt;=List!$N$4),AND(AL6&lt;=List!$M$4)),"Certified","Exceeds")</f>
        <v>#DIV/0!</v>
      </c>
      <c r="CD6" t="e" cm="1">
        <f t="array" ref="CD6">_xlfn.IFS(BH6=List!$O$2,'SAMPLE-Entry-Sheet'!CB6,BH6=List!$O$3,'SAMPLE-Entry-Sheet'!CC6)</f>
        <v>#DIV/0!</v>
      </c>
    </row>
    <row r="7" spans="1:82" ht="30" customHeight="1" x14ac:dyDescent="0.35">
      <c r="A7" t="str">
        <f t="shared" si="12"/>
        <v>Ineligible or missing inputs</v>
      </c>
      <c r="C7" s="19"/>
      <c r="H7" s="15"/>
      <c r="I7" s="16"/>
      <c r="J7" s="16"/>
      <c r="K7" s="16"/>
      <c r="O7" s="17"/>
      <c r="Q7" s="17"/>
      <c r="T7" s="17"/>
      <c r="V7" s="17"/>
      <c r="AB7" s="17">
        <f>'SAMPLE-Load-Tally'!C7</f>
        <v>0</v>
      </c>
      <c r="AC7" s="18"/>
      <c r="AD7" s="18"/>
      <c r="AE7" s="18"/>
      <c r="AF7" s="18"/>
      <c r="AG7" s="12" t="e">
        <f t="shared" si="10"/>
        <v>#DIV/0!</v>
      </c>
      <c r="AH7" s="13" cm="1">
        <f t="array" ref="AH7">_xlfn.IFS(AC7&gt;0,((AC7/(O7))),AC7=0,0)</f>
        <v>0</v>
      </c>
      <c r="AI7" s="13" cm="1">
        <f t="array" ref="AI7">_xlfn.IFS(AD7&gt;0,((AD7/(Q7))),AD7=0,0)</f>
        <v>0</v>
      </c>
      <c r="AJ7" s="13" cm="1">
        <f t="array" ref="AJ7">_xlfn.IFS(AE7&gt;0,((AE7/(U7))),AE7=0,0)</f>
        <v>0</v>
      </c>
      <c r="AK7" s="13" cm="1">
        <f t="array" ref="AK7">_xlfn.IFS(AF7&gt;0,((AF7/(W7))),AF7=0,0)</f>
        <v>0</v>
      </c>
      <c r="AL7" s="14" t="e">
        <f t="shared" si="6"/>
        <v>#DIV/0!</v>
      </c>
      <c r="BH7" t="str" cm="1">
        <f t="array" ref="BH7">_xlfn.IFS(J7&lt;List!$K$3,"old",J7&gt;=List!$K$3,"new")</f>
        <v>old</v>
      </c>
      <c r="BI7">
        <f>_xlfn.IFNA(VLOOKUP(N7,List!$A$2:$B$18,2,FALSE),0)</f>
        <v>0</v>
      </c>
      <c r="BJ7">
        <f>_xlfn.IFNA(VLOOKUP(P7,List!$A$2:$B$18,2,FALSE),0)</f>
        <v>0</v>
      </c>
      <c r="BK7">
        <f>_xlfn.IFNA(VLOOKUP(T7,List!$A$2:$B$18,2,FALSE),0)</f>
        <v>0</v>
      </c>
      <c r="BL7">
        <f>_xlfn.IFNA(VLOOKUP(V7,List!$A$2:$B$18,2,FALSE),0)</f>
        <v>0</v>
      </c>
      <c r="BM7">
        <f>_xlfn.IFNA(VLOOKUP(Z7,List!$A$2:$B$18,2,FALSE),0)</f>
        <v>0</v>
      </c>
      <c r="BN7">
        <f>COUNTIFS(AV7:AX7,"yes")+(COUNTIFS(BX7,"yes"))+Tabulation[[#This Row],[Leak Tight Exempt]]</f>
        <v>0</v>
      </c>
      <c r="BO7" t="str">
        <f>IF(OR(AND(K7=List!$R$2,BN7=3),AND(K7=List!$R$3,BN7=3)),"Yes","Ineligible or Missing Data")</f>
        <v>Ineligible or Missing Data</v>
      </c>
      <c r="BP7">
        <f t="shared" si="7"/>
        <v>1</v>
      </c>
      <c r="BQ7">
        <f>_xlfn.IFNA(VLOOKUP(AZ7,List!$H$2:$I$10,2,FALSE),0)</f>
        <v>0</v>
      </c>
      <c r="BR7">
        <f t="shared" si="8"/>
        <v>0</v>
      </c>
      <c r="BS7">
        <f t="shared" si="1"/>
        <v>1</v>
      </c>
      <c r="BT7">
        <f t="shared" si="2"/>
        <v>0</v>
      </c>
      <c r="BU7">
        <f t="shared" si="3"/>
        <v>0</v>
      </c>
      <c r="BV7" t="b">
        <f t="shared" si="4"/>
        <v>0</v>
      </c>
      <c r="BW7">
        <f t="shared" si="5"/>
        <v>0</v>
      </c>
      <c r="BX7" t="b">
        <f t="shared" si="11"/>
        <v>0</v>
      </c>
      <c r="BY7">
        <f t="shared" si="9"/>
        <v>1</v>
      </c>
      <c r="BZ7" t="e" cm="1">
        <f t="array" ref="BZ7">_xlfn.IFS(AG7&lt;List!$N$4,"Platinum",AG7&lt;List!$N$3,"Gold",AG7&lt;List!$N$2,"Silver",AG7&gt;List!$N$2,"Exceeds")</f>
        <v>#DIV/0!</v>
      </c>
      <c r="CA7" t="e" cm="1">
        <f t="array" ref="CA7">_xlfn.IFS(AL7&lt;List!$M$4,"Platinum",AL7&lt;List!$M$3,"Gold",AL7&lt;List!$M$2,"Silver",AL7&gt;List!$M$2,"Exceeds")</f>
        <v>#DIV/0!</v>
      </c>
      <c r="CB7" t="e" cm="1">
        <f t="array" ref="CB7">_xlfn.IFS(CA7="exceeds","Exceeds",BZ7="exceeds","Exceeds",CA7="silver","Silver",BZ7="silver","Silver",CA7="Gold","Gold",BZ7="Gold","Gold",CA7="platinum","Platinum",BZ7="platinum","Platinum")</f>
        <v>#DIV/0!</v>
      </c>
      <c r="CC7" t="e">
        <f>IF(AND(AND(BY7&gt;=2),AND(AG7&lt;=List!$N$4),AND(AL7&lt;=List!$M$4)),"Certified","Exceeds")</f>
        <v>#DIV/0!</v>
      </c>
      <c r="CD7" t="e" cm="1">
        <f t="array" ref="CD7">_xlfn.IFS(BH7=List!$O$2,'SAMPLE-Entry-Sheet'!CB7,BH7=List!$O$3,'SAMPLE-Entry-Sheet'!CC7)</f>
        <v>#DIV/0!</v>
      </c>
    </row>
    <row r="8" spans="1:82" ht="30" customHeight="1" x14ac:dyDescent="0.35">
      <c r="A8" t="str">
        <f t="shared" si="12"/>
        <v>Ineligible or missing inputs</v>
      </c>
      <c r="C8" s="19"/>
      <c r="H8" s="15"/>
      <c r="I8" s="16"/>
      <c r="J8" s="16"/>
      <c r="K8" s="16"/>
      <c r="O8" s="17"/>
      <c r="Q8" s="17"/>
      <c r="T8" s="17"/>
      <c r="V8" s="17"/>
      <c r="AB8" s="17">
        <f>'SAMPLE-Load-Tally'!C8</f>
        <v>0</v>
      </c>
      <c r="AC8" s="18"/>
      <c r="AD8" s="18"/>
      <c r="AE8" s="18"/>
      <c r="AF8" s="18"/>
      <c r="AG8" s="12" t="e">
        <f t="shared" si="10"/>
        <v>#DIV/0!</v>
      </c>
      <c r="AH8" s="13" cm="1">
        <f t="array" ref="AH8">_xlfn.IFS(AC8&gt;0,((AC8/(O8))),AC8=0,0)</f>
        <v>0</v>
      </c>
      <c r="AI8" s="13" cm="1">
        <f t="array" ref="AI8">_xlfn.IFS(AD8&gt;0,((AD8/(Q8))),AD8=0,0)</f>
        <v>0</v>
      </c>
      <c r="AJ8" s="13" cm="1">
        <f t="array" ref="AJ8">_xlfn.IFS(AE8&gt;0,((AE8/(U8))),AE8=0,0)</f>
        <v>0</v>
      </c>
      <c r="AK8" s="13" cm="1">
        <f t="array" ref="AK8">_xlfn.IFS(AF8&gt;0,((AF8/(W8))),AF8=0,0)</f>
        <v>0</v>
      </c>
      <c r="AL8" s="14" t="e">
        <f t="shared" si="6"/>
        <v>#DIV/0!</v>
      </c>
      <c r="BH8" t="str" cm="1">
        <f t="array" ref="BH8">_xlfn.IFS(J8&lt;List!$K$3,"old",J8&gt;=List!$K$3,"new")</f>
        <v>old</v>
      </c>
      <c r="BI8">
        <f>_xlfn.IFNA(VLOOKUP(N8,List!$A$2:$B$18,2,FALSE),0)</f>
        <v>0</v>
      </c>
      <c r="BJ8">
        <f>_xlfn.IFNA(VLOOKUP(P8,List!$A$2:$B$18,2,FALSE),0)</f>
        <v>0</v>
      </c>
      <c r="BK8">
        <f>_xlfn.IFNA(VLOOKUP(T8,List!$A$2:$B$18,2,FALSE),0)</f>
        <v>0</v>
      </c>
      <c r="BL8">
        <f>_xlfn.IFNA(VLOOKUP(V8,List!$A$2:$B$18,2,FALSE),0)</f>
        <v>0</v>
      </c>
      <c r="BM8">
        <f>_xlfn.IFNA(VLOOKUP(Z8,List!$A$2:$B$18,2,FALSE),0)</f>
        <v>0</v>
      </c>
      <c r="BN8">
        <f>COUNTIFS(AV8:AX8,"yes")+(COUNTIFS(BX8,"yes"))+Tabulation[[#This Row],[Leak Tight Exempt]]</f>
        <v>0</v>
      </c>
      <c r="BO8" t="str">
        <f>IF(OR(AND(K8=List!$R$2,BN8=3),AND(K8=List!$R$3,BN8=3)),"Yes","Ineligible or Missing Data")</f>
        <v>Ineligible or Missing Data</v>
      </c>
      <c r="BP8">
        <f t="shared" si="7"/>
        <v>1</v>
      </c>
      <c r="BQ8">
        <f>_xlfn.IFNA(VLOOKUP(AZ8,List!$H$2:$I$10,2,FALSE),0)</f>
        <v>0</v>
      </c>
      <c r="BR8">
        <f t="shared" si="8"/>
        <v>0</v>
      </c>
      <c r="BS8">
        <f t="shared" si="1"/>
        <v>1</v>
      </c>
      <c r="BT8">
        <f t="shared" si="2"/>
        <v>0</v>
      </c>
      <c r="BU8">
        <f t="shared" si="3"/>
        <v>0</v>
      </c>
      <c r="BV8" t="b">
        <f t="shared" si="4"/>
        <v>0</v>
      </c>
      <c r="BW8">
        <f t="shared" si="5"/>
        <v>0</v>
      </c>
      <c r="BX8" t="b">
        <f t="shared" si="11"/>
        <v>0</v>
      </c>
      <c r="BY8">
        <f t="shared" si="9"/>
        <v>1</v>
      </c>
      <c r="BZ8" t="e" cm="1">
        <f t="array" ref="BZ8">_xlfn.IFS(AG8&lt;List!$N$4,"Platinum",AG8&lt;List!$N$3,"Gold",AG8&lt;List!$N$2,"Silver",AG8&gt;List!$N$2,"Exceeds")</f>
        <v>#DIV/0!</v>
      </c>
      <c r="CA8" t="e" cm="1">
        <f t="array" ref="CA8">_xlfn.IFS(AL8&lt;List!$M$4,"Platinum",AL8&lt;List!$M$3,"Gold",AL8&lt;List!$M$2,"Silver",AL8&gt;List!$M$2,"Exceeds")</f>
        <v>#DIV/0!</v>
      </c>
      <c r="CB8" t="e" cm="1">
        <f t="array" ref="CB8">_xlfn.IFS(CA8="exceeds","Exceeds",BZ8="exceeds","Exceeds",CA8="silver","Silver",BZ8="silver","Silver",CA8="Gold","Gold",BZ8="Gold","Gold",CA8="platinum","Platinum",BZ8="platinum","Platinum")</f>
        <v>#DIV/0!</v>
      </c>
      <c r="CC8" t="e">
        <f>IF(AND(AND(BY8&gt;=2),AND(AG8&lt;=List!$N$4),AND(AL8&lt;=List!$M$4)),"Certified","Exceeds")</f>
        <v>#DIV/0!</v>
      </c>
      <c r="CD8" t="e" cm="1">
        <f t="array" ref="CD8">_xlfn.IFS(BH8=List!$O$2,'SAMPLE-Entry-Sheet'!CB8,BH8=List!$O$3,'SAMPLE-Entry-Sheet'!CC8)</f>
        <v>#DIV/0!</v>
      </c>
    </row>
    <row r="9" spans="1:82" ht="30" customHeight="1" x14ac:dyDescent="0.35">
      <c r="A9" t="str">
        <f t="shared" si="12"/>
        <v>Ineligible or missing inputs</v>
      </c>
      <c r="C9" s="19"/>
      <c r="H9" s="15"/>
      <c r="I9" s="16"/>
      <c r="J9" s="16"/>
      <c r="K9" s="16"/>
      <c r="O9" s="17"/>
      <c r="Q9" s="17"/>
      <c r="T9" s="17"/>
      <c r="V9" s="17"/>
      <c r="AB9" s="17">
        <f>'SAMPLE-Load-Tally'!C9</f>
        <v>0</v>
      </c>
      <c r="AC9" s="18"/>
      <c r="AD9" s="18"/>
      <c r="AE9" s="18"/>
      <c r="AF9" s="18"/>
      <c r="AG9" s="12" t="e">
        <f t="shared" si="10"/>
        <v>#DIV/0!</v>
      </c>
      <c r="AH9" s="13" cm="1">
        <f t="array" ref="AH9">_xlfn.IFS(AC9&gt;0,((AC9/(O9))),AC9=0,0)</f>
        <v>0</v>
      </c>
      <c r="AI9" s="13" cm="1">
        <f t="array" ref="AI9">_xlfn.IFS(AD9&gt;0,((AD9/(Q9))),AD9=0,0)</f>
        <v>0</v>
      </c>
      <c r="AJ9" s="13" cm="1">
        <f t="array" ref="AJ9">_xlfn.IFS(AE9&gt;0,((AE9/(U9))),AE9=0,0)</f>
        <v>0</v>
      </c>
      <c r="AK9" s="13" cm="1">
        <f t="array" ref="AK9">_xlfn.IFS(AF9&gt;0,((AF9/(W9))),AF9=0,0)</f>
        <v>0</v>
      </c>
      <c r="AL9" s="14" t="e">
        <f t="shared" si="6"/>
        <v>#DIV/0!</v>
      </c>
      <c r="BH9" t="str" cm="1">
        <f t="array" ref="BH9">_xlfn.IFS(J9&lt;List!$K$3,"old",J9&gt;=List!$K$3,"new")</f>
        <v>old</v>
      </c>
      <c r="BI9">
        <f>_xlfn.IFNA(VLOOKUP(N9,List!$A$2:$B$18,2,FALSE),0)</f>
        <v>0</v>
      </c>
      <c r="BJ9">
        <f>_xlfn.IFNA(VLOOKUP(P9,List!$A$2:$B$18,2,FALSE),0)</f>
        <v>0</v>
      </c>
      <c r="BK9">
        <f>_xlfn.IFNA(VLOOKUP(T9,List!$A$2:$B$18,2,FALSE),0)</f>
        <v>0</v>
      </c>
      <c r="BL9">
        <f>_xlfn.IFNA(VLOOKUP(V9,List!$A$2:$B$18,2,FALSE),0)</f>
        <v>0</v>
      </c>
      <c r="BM9">
        <f>_xlfn.IFNA(VLOOKUP(Z9,List!$A$2:$B$18,2,FALSE),0)</f>
        <v>0</v>
      </c>
      <c r="BN9">
        <f>COUNTIFS(AV9:AX9,"yes")+(COUNTIFS(BX9,"yes"))+Tabulation[[#This Row],[Leak Tight Exempt]]</f>
        <v>0</v>
      </c>
      <c r="BO9" t="str">
        <f>IF(OR(AND(K9=List!$R$2,BN9=3),AND(K9=List!$R$3,BN9=3)),"Yes","Ineligible or Missing Data")</f>
        <v>Ineligible or Missing Data</v>
      </c>
      <c r="BP9">
        <f t="shared" si="7"/>
        <v>1</v>
      </c>
      <c r="BQ9">
        <f>_xlfn.IFNA(VLOOKUP(AZ9,List!$H$2:$I$10,2,FALSE),0)</f>
        <v>0</v>
      </c>
      <c r="BR9">
        <f t="shared" si="8"/>
        <v>0</v>
      </c>
      <c r="BS9">
        <f t="shared" si="1"/>
        <v>1</v>
      </c>
      <c r="BT9">
        <f t="shared" si="2"/>
        <v>0</v>
      </c>
      <c r="BU9">
        <f t="shared" si="3"/>
        <v>0</v>
      </c>
      <c r="BV9" t="b">
        <f t="shared" si="4"/>
        <v>0</v>
      </c>
      <c r="BW9">
        <f t="shared" si="5"/>
        <v>0</v>
      </c>
      <c r="BX9" t="b">
        <f t="shared" si="11"/>
        <v>0</v>
      </c>
      <c r="BY9">
        <f t="shared" si="9"/>
        <v>1</v>
      </c>
      <c r="BZ9" t="e" cm="1">
        <f t="array" ref="BZ9">_xlfn.IFS(AG9&lt;List!$N$4,"Platinum",AG9&lt;List!$N$3,"Gold",AG9&lt;List!$N$2,"Silver",AG9&gt;List!$N$2,"Exceeds")</f>
        <v>#DIV/0!</v>
      </c>
      <c r="CA9" t="e" cm="1">
        <f t="array" ref="CA9">_xlfn.IFS(AL9&lt;List!$M$4,"Platinum",AL9&lt;List!$M$3,"Gold",AL9&lt;List!$M$2,"Silver",AL9&gt;List!$M$2,"Exceeds")</f>
        <v>#DIV/0!</v>
      </c>
      <c r="CB9" t="e" cm="1">
        <f t="array" ref="CB9">_xlfn.IFS(CA9="exceeds","Exceeds",BZ9="exceeds","Exceeds",CA9="silver","Silver",BZ9="silver","Silver",CA9="Gold","Gold",BZ9="Gold","Gold",CA9="platinum","Platinum",BZ9="platinum","Platinum")</f>
        <v>#DIV/0!</v>
      </c>
      <c r="CC9" t="e">
        <f>IF(AND(AND(BY9&gt;=2),AND(AG9&lt;=List!$N$4),AND(AL9&lt;=List!$M$4)),"Certified","Exceeds")</f>
        <v>#DIV/0!</v>
      </c>
      <c r="CD9" t="e" cm="1">
        <f t="array" ref="CD9">_xlfn.IFS(BH9=List!$O$2,'SAMPLE-Entry-Sheet'!CB9,BH9=List!$O$3,'SAMPLE-Entry-Sheet'!CC9)</f>
        <v>#DIV/0!</v>
      </c>
    </row>
    <row r="10" spans="1:82" ht="30" customHeight="1" x14ac:dyDescent="0.35">
      <c r="A10" t="str">
        <f t="shared" si="12"/>
        <v>Ineligible or missing inputs</v>
      </c>
      <c r="H10" s="15"/>
      <c r="I10" s="16"/>
      <c r="J10" s="16"/>
      <c r="K10" s="16"/>
      <c r="O10" s="17"/>
      <c r="Q10" s="17"/>
      <c r="T10" s="17"/>
      <c r="V10" s="17"/>
      <c r="AB10" s="17">
        <f>'SAMPLE-Load-Tally'!C10</f>
        <v>0</v>
      </c>
      <c r="AC10" s="17"/>
      <c r="AD10" s="17"/>
      <c r="AE10" s="17"/>
      <c r="AF10" s="17"/>
      <c r="AG10" s="12" t="e">
        <f t="shared" si="10"/>
        <v>#DIV/0!</v>
      </c>
      <c r="AH10" s="13" cm="1">
        <f t="array" ref="AH10">_xlfn.IFS(AC10&gt;0,((AC10/(O10))),AC10=0,0)</f>
        <v>0</v>
      </c>
      <c r="AI10" s="13" cm="1">
        <f t="array" ref="AI10">_xlfn.IFS(AD10&gt;0,((AD10/(Q10))),AD10=0,0)</f>
        <v>0</v>
      </c>
      <c r="AJ10" s="13" cm="1">
        <f t="array" ref="AJ10">_xlfn.IFS(AE10&gt;0,((AE10/(U10))),AE10=0,0)</f>
        <v>0</v>
      </c>
      <c r="AK10" s="13" cm="1">
        <f t="array" ref="AK10">_xlfn.IFS(AF10&gt;0,((AF10/(W10))),AF10=0,0)</f>
        <v>0</v>
      </c>
      <c r="AL10" s="14" t="e">
        <f t="shared" si="6"/>
        <v>#DIV/0!</v>
      </c>
      <c r="BH10" t="str" cm="1">
        <f t="array" ref="BH10">_xlfn.IFS(J10&lt;List!$K$3,"old",J10&gt;=List!$K$3,"new")</f>
        <v>old</v>
      </c>
      <c r="BI10">
        <f>_xlfn.IFNA(VLOOKUP(N10,List!$A$2:$B$18,2,FALSE),0)</f>
        <v>0</v>
      </c>
      <c r="BJ10">
        <f>_xlfn.IFNA(VLOOKUP(P10,List!$A$2:$B$18,2,FALSE),0)</f>
        <v>0</v>
      </c>
      <c r="BK10">
        <f>_xlfn.IFNA(VLOOKUP(T10,List!$A$2:$B$18,2,FALSE),0)</f>
        <v>0</v>
      </c>
      <c r="BL10">
        <f>_xlfn.IFNA(VLOOKUP(V10,List!$A$2:$B$18,2,FALSE),0)</f>
        <v>0</v>
      </c>
      <c r="BM10">
        <f>_xlfn.IFNA(VLOOKUP(Z10,List!$A$2:$B$18,2,FALSE),0)</f>
        <v>0</v>
      </c>
      <c r="BN10">
        <f>COUNTIFS(AV10:AX10,"yes")+(COUNTIFS(BX10,"yes"))+Tabulation[[#This Row],[Leak Tight Exempt]]</f>
        <v>0</v>
      </c>
      <c r="BO10" t="str">
        <f>IF(OR(AND(K10=List!$R$2,BN10=3),AND(K10=List!$R$3,BN10=3)),"Yes","Ineligible or Missing Data")</f>
        <v>Ineligible or Missing Data</v>
      </c>
      <c r="BP10">
        <f t="shared" si="7"/>
        <v>1</v>
      </c>
      <c r="BQ10">
        <f>_xlfn.IFNA(VLOOKUP(AZ10,List!$H$2:$I$10,2,FALSE),0)</f>
        <v>0</v>
      </c>
      <c r="BR10">
        <f t="shared" si="8"/>
        <v>0</v>
      </c>
      <c r="BS10">
        <f t="shared" si="1"/>
        <v>1</v>
      </c>
      <c r="BT10">
        <f t="shared" si="2"/>
        <v>0</v>
      </c>
      <c r="BU10">
        <f t="shared" si="3"/>
        <v>0</v>
      </c>
      <c r="BV10" t="b">
        <f t="shared" si="4"/>
        <v>0</v>
      </c>
      <c r="BW10">
        <f t="shared" si="5"/>
        <v>0</v>
      </c>
      <c r="BX10" t="b">
        <f t="shared" si="11"/>
        <v>0</v>
      </c>
      <c r="BY10">
        <f t="shared" si="9"/>
        <v>1</v>
      </c>
      <c r="BZ10" t="e" cm="1">
        <f t="array" ref="BZ10">_xlfn.IFS(AG10&lt;List!$N$4,"Platinum",AG10&lt;List!$N$3,"Gold",AG10&lt;List!$N$2,"Silver",AG10&gt;List!$N$2,"Exceeds")</f>
        <v>#DIV/0!</v>
      </c>
      <c r="CA10" t="e" cm="1">
        <f t="array" ref="CA10">_xlfn.IFS(AL10&lt;List!$M$4,"Platinum",AL10&lt;List!$M$3,"Gold",AL10&lt;List!$M$2,"Silver",AL10&gt;List!$M$2,"Exceeds")</f>
        <v>#DIV/0!</v>
      </c>
      <c r="CB10" t="e" cm="1">
        <f t="array" ref="CB10">_xlfn.IFS(CA10="exceeds","Exceeds",BZ10="exceeds","Exceeds",CA10="silver","Silver",BZ10="silver","Silver",CA10="Gold","Gold",BZ10="Gold","Gold",CA10="platinum","Platinum",BZ10="platinum","Platinum")</f>
        <v>#DIV/0!</v>
      </c>
      <c r="CC10" t="e">
        <f>IF(AND(AND(BY10&gt;=2),AND(AG10&lt;=List!$N$4),AND(AL10&lt;=List!$M$4)),"Certified","Exceeds")</f>
        <v>#DIV/0!</v>
      </c>
      <c r="CD10" t="e" cm="1">
        <f t="array" ref="CD10">_xlfn.IFS(BH10=List!$O$2,'SAMPLE-Entry-Sheet'!CB10,BH10=List!$O$3,'SAMPLE-Entry-Sheet'!CC10)</f>
        <v>#DIV/0!</v>
      </c>
    </row>
    <row r="11" spans="1:82" ht="30" customHeight="1" x14ac:dyDescent="0.35">
      <c r="A11" t="str">
        <f t="shared" si="12"/>
        <v>Ineligible or missing inputs</v>
      </c>
      <c r="H11" s="15"/>
      <c r="I11" s="16"/>
      <c r="J11" s="16"/>
      <c r="K11" s="16"/>
      <c r="O11" s="17"/>
      <c r="Q11" s="17"/>
      <c r="T11" s="17"/>
      <c r="V11" s="17"/>
      <c r="AB11" s="17">
        <f>'SAMPLE-Load-Tally'!C11</f>
        <v>0</v>
      </c>
      <c r="AC11" s="17"/>
      <c r="AD11" s="17"/>
      <c r="AE11" s="17"/>
      <c r="AF11" s="17"/>
      <c r="AG11" s="12" t="e">
        <f t="shared" si="10"/>
        <v>#DIV/0!</v>
      </c>
      <c r="AH11" s="13" cm="1">
        <f t="array" ref="AH11">_xlfn.IFS(AC11&gt;0,((AC11/(O11))),AC11=0,0)</f>
        <v>0</v>
      </c>
      <c r="AI11" s="13" cm="1">
        <f t="array" ref="AI11">_xlfn.IFS(AD11&gt;0,((AD11/(Q11))),AD11=0,0)</f>
        <v>0</v>
      </c>
      <c r="AJ11" s="13" cm="1">
        <f t="array" ref="AJ11">_xlfn.IFS(AE11&gt;0,((AE11/(U11))),AE11=0,0)</f>
        <v>0</v>
      </c>
      <c r="AK11" s="13" cm="1">
        <f t="array" ref="AK11">_xlfn.IFS(AF11&gt;0,((AF11/(W11))),AF11=0,0)</f>
        <v>0</v>
      </c>
      <c r="AL11" s="14" t="e">
        <f t="shared" si="6"/>
        <v>#DIV/0!</v>
      </c>
      <c r="BH11" t="str" cm="1">
        <f t="array" ref="BH11">_xlfn.IFS(J11&lt;List!$K$3,"old",J11&gt;=List!$K$3,"new")</f>
        <v>old</v>
      </c>
      <c r="BI11">
        <f>_xlfn.IFNA(VLOOKUP(N11,List!$A$2:$B$18,2,FALSE),0)</f>
        <v>0</v>
      </c>
      <c r="BJ11">
        <f>_xlfn.IFNA(VLOOKUP(P11,List!$A$2:$B$18,2,FALSE),0)</f>
        <v>0</v>
      </c>
      <c r="BK11">
        <f>_xlfn.IFNA(VLOOKUP(T11,List!$A$2:$B$18,2,FALSE),0)</f>
        <v>0</v>
      </c>
      <c r="BL11">
        <f>_xlfn.IFNA(VLOOKUP(V11,List!$A$2:$B$18,2,FALSE),0)</f>
        <v>0</v>
      </c>
      <c r="BM11">
        <f>_xlfn.IFNA(VLOOKUP(Z11,List!$A$2:$B$18,2,FALSE),0)</f>
        <v>0</v>
      </c>
      <c r="BN11">
        <f>COUNTIFS(AV11:AX11,"yes")+(COUNTIFS(BX11,"yes"))+Tabulation[[#This Row],[Leak Tight Exempt]]</f>
        <v>0</v>
      </c>
      <c r="BO11" t="str">
        <f>IF(OR(AND(K11=List!$R$2,BN11=3),AND(K11=List!$R$3,BN11=3)),"Yes","Ineligible or Missing Data")</f>
        <v>Ineligible or Missing Data</v>
      </c>
      <c r="BP11">
        <f t="shared" si="7"/>
        <v>1</v>
      </c>
      <c r="BQ11">
        <f>_xlfn.IFNA(VLOOKUP(AZ11,List!$H$2:$I$10,2,FALSE),0)</f>
        <v>0</v>
      </c>
      <c r="BR11">
        <f t="shared" si="8"/>
        <v>0</v>
      </c>
      <c r="BS11">
        <f t="shared" si="1"/>
        <v>1</v>
      </c>
      <c r="BT11">
        <f t="shared" si="2"/>
        <v>0</v>
      </c>
      <c r="BU11">
        <f t="shared" si="3"/>
        <v>0</v>
      </c>
      <c r="BV11" t="b">
        <f t="shared" si="4"/>
        <v>0</v>
      </c>
      <c r="BW11">
        <f t="shared" si="5"/>
        <v>0</v>
      </c>
      <c r="BX11" t="b">
        <f t="shared" si="11"/>
        <v>0</v>
      </c>
      <c r="BY11">
        <f t="shared" si="9"/>
        <v>1</v>
      </c>
      <c r="BZ11" t="e" cm="1">
        <f t="array" ref="BZ11">_xlfn.IFS(AG11&lt;List!$N$4,"Platinum",AG11&lt;List!$N$3,"Gold",AG11&lt;List!$N$2,"Silver",AG11&gt;List!$N$2,"Exceeds")</f>
        <v>#DIV/0!</v>
      </c>
      <c r="CA11" t="e" cm="1">
        <f t="array" ref="CA11">_xlfn.IFS(AL11&lt;List!$M$4,"Platinum",AL11&lt;List!$M$3,"Gold",AL11&lt;List!$M$2,"Silver",AL11&gt;List!$M$2,"Exceeds")</f>
        <v>#DIV/0!</v>
      </c>
      <c r="CB11" t="e" cm="1">
        <f t="array" ref="CB11">_xlfn.IFS(CA11="exceeds","Exceeds",BZ11="exceeds","Exceeds",CA11="silver","Silver",BZ11="silver","Silver",CA11="Gold","Gold",BZ11="Gold","Gold",CA11="platinum","Platinum",BZ11="platinum","Platinum")</f>
        <v>#DIV/0!</v>
      </c>
      <c r="CC11" t="e">
        <f>IF(AND(AND(BY11&gt;=2),AND(AG11&lt;=List!$N$4),AND(AL11&lt;=List!$M$4)),"Certified","Exceeds")</f>
        <v>#DIV/0!</v>
      </c>
      <c r="CD11" t="e" cm="1">
        <f t="array" ref="CD11">_xlfn.IFS(BH11=List!$O$2,'SAMPLE-Entry-Sheet'!CB11,BH11=List!$O$3,'SAMPLE-Entry-Sheet'!CC11)</f>
        <v>#DIV/0!</v>
      </c>
    </row>
    <row r="12" spans="1:82" ht="30" customHeight="1" x14ac:dyDescent="0.35">
      <c r="A12" t="str">
        <f t="shared" si="12"/>
        <v>Ineligible or missing inputs</v>
      </c>
      <c r="H12" s="15"/>
      <c r="I12" s="16"/>
      <c r="J12" s="16"/>
      <c r="K12" s="16"/>
      <c r="O12" s="17"/>
      <c r="Q12" s="17"/>
      <c r="T12" s="17"/>
      <c r="V12" s="17"/>
      <c r="AB12" s="17">
        <f>'SAMPLE-Load-Tally'!C12</f>
        <v>0</v>
      </c>
      <c r="AC12" s="17"/>
      <c r="AD12" s="17"/>
      <c r="AE12" s="17"/>
      <c r="AF12" s="17"/>
      <c r="AG12" s="12" t="e">
        <f t="shared" si="10"/>
        <v>#DIV/0!</v>
      </c>
      <c r="AH12" s="13" cm="1">
        <f t="array" ref="AH12">_xlfn.IFS(AC12&gt;0,((AC12/(O12))),AC12=0,0)</f>
        <v>0</v>
      </c>
      <c r="AI12" s="13" cm="1">
        <f t="array" ref="AI12">_xlfn.IFS(AD12&gt;0,((AD12/(Q12))),AD12=0,0)</f>
        <v>0</v>
      </c>
      <c r="AJ12" s="13" cm="1">
        <f t="array" ref="AJ12">_xlfn.IFS(AE12&gt;0,((AE12/(U12))),AE12=0,0)</f>
        <v>0</v>
      </c>
      <c r="AK12" s="13" cm="1">
        <f t="array" ref="AK12">_xlfn.IFS(AF12&gt;0,((AF12/(W12))),AF12=0,0)</f>
        <v>0</v>
      </c>
      <c r="AL12" s="14" t="e">
        <f t="shared" si="6"/>
        <v>#DIV/0!</v>
      </c>
      <c r="BH12" t="str" cm="1">
        <f t="array" ref="BH12">_xlfn.IFS(J12&lt;List!$K$3,"old",J12&gt;=List!$K$3,"new")</f>
        <v>old</v>
      </c>
      <c r="BI12">
        <f>_xlfn.IFNA(VLOOKUP(N12,List!$A$2:$B$18,2,FALSE),0)</f>
        <v>0</v>
      </c>
      <c r="BJ12">
        <f>_xlfn.IFNA(VLOOKUP(P12,List!$A$2:$B$18,2,FALSE),0)</f>
        <v>0</v>
      </c>
      <c r="BK12">
        <f>_xlfn.IFNA(VLOOKUP(T12,List!$A$2:$B$18,2,FALSE),0)</f>
        <v>0</v>
      </c>
      <c r="BL12">
        <f>_xlfn.IFNA(VLOOKUP(V12,List!$A$2:$B$18,2,FALSE),0)</f>
        <v>0</v>
      </c>
      <c r="BM12">
        <f>_xlfn.IFNA(VLOOKUP(Z12,List!$A$2:$B$18,2,FALSE),0)</f>
        <v>0</v>
      </c>
      <c r="BN12">
        <f>COUNTIFS(AV12:AX12,"yes")+(COUNTIFS(BX12,"yes"))+Tabulation[[#This Row],[Leak Tight Exempt]]</f>
        <v>0</v>
      </c>
      <c r="BO12" t="str">
        <f>IF(OR(AND(K12=List!$R$2,BN12=3),AND(K12=List!$R$3,BN12=3)),"Yes","Ineligible or Missing Data")</f>
        <v>Ineligible or Missing Data</v>
      </c>
      <c r="BP12">
        <f t="shared" si="7"/>
        <v>1</v>
      </c>
      <c r="BQ12">
        <f>_xlfn.IFNA(VLOOKUP(AZ12,List!$H$2:$I$10,2,FALSE),0)</f>
        <v>0</v>
      </c>
      <c r="BR12">
        <f t="shared" si="8"/>
        <v>0</v>
      </c>
      <c r="BS12">
        <f t="shared" si="1"/>
        <v>1</v>
      </c>
      <c r="BT12">
        <f t="shared" si="2"/>
        <v>0</v>
      </c>
      <c r="BU12">
        <f t="shared" si="3"/>
        <v>0</v>
      </c>
      <c r="BV12" t="b">
        <f t="shared" si="4"/>
        <v>0</v>
      </c>
      <c r="BW12">
        <f t="shared" si="5"/>
        <v>0</v>
      </c>
      <c r="BX12" t="b">
        <f t="shared" si="11"/>
        <v>0</v>
      </c>
      <c r="BY12">
        <f t="shared" si="9"/>
        <v>1</v>
      </c>
      <c r="BZ12" t="e" cm="1">
        <f t="array" ref="BZ12">_xlfn.IFS(AG12&lt;List!$N$4,"Platinum",AG12&lt;List!$N$3,"Gold",AG12&lt;List!$N$2,"Silver",AG12&gt;List!$N$2,"Exceeds")</f>
        <v>#DIV/0!</v>
      </c>
      <c r="CA12" t="e" cm="1">
        <f t="array" ref="CA12">_xlfn.IFS(AL12&lt;List!$M$4,"Platinum",AL12&lt;List!$M$3,"Gold",AL12&lt;List!$M$2,"Silver",AL12&gt;List!$M$2,"Exceeds")</f>
        <v>#DIV/0!</v>
      </c>
      <c r="CB12" t="e" cm="1">
        <f t="array" ref="CB12">_xlfn.IFS(CA12="exceeds","Exceeds",BZ12="exceeds","Exceeds",CA12="silver","Silver",BZ12="silver","Silver",CA12="Gold","Gold",BZ12="Gold","Gold",CA12="platinum","Platinum",BZ12="platinum","Platinum")</f>
        <v>#DIV/0!</v>
      </c>
      <c r="CC12" t="e">
        <f>IF(AND(AND(BY12&gt;=2),AND(AG12&lt;=List!$N$4),AND(AL12&lt;=List!$M$4)),"Certified","Exceeds")</f>
        <v>#DIV/0!</v>
      </c>
      <c r="CD12" t="e" cm="1">
        <f t="array" ref="CD12">_xlfn.IFS(BH12=List!$O$2,'SAMPLE-Entry-Sheet'!CB12,BH12=List!$O$3,'SAMPLE-Entry-Sheet'!CC12)</f>
        <v>#DIV/0!</v>
      </c>
    </row>
    <row r="13" spans="1:82" ht="30" customHeight="1" x14ac:dyDescent="0.35">
      <c r="A13" t="str">
        <f t="shared" si="12"/>
        <v>Ineligible or missing inputs</v>
      </c>
      <c r="H13" s="15"/>
      <c r="I13" s="16"/>
      <c r="J13" s="16"/>
      <c r="K13" s="16"/>
      <c r="O13" s="17"/>
      <c r="Q13" s="17"/>
      <c r="T13" s="17"/>
      <c r="V13" s="17"/>
      <c r="AB13" s="17">
        <f>'SAMPLE-Load-Tally'!C13</f>
        <v>0</v>
      </c>
      <c r="AC13" s="17"/>
      <c r="AD13" s="17"/>
      <c r="AE13" s="17"/>
      <c r="AF13" s="17"/>
      <c r="AG13" s="12" t="e">
        <f t="shared" si="10"/>
        <v>#DIV/0!</v>
      </c>
      <c r="AH13" s="13" cm="1">
        <f t="array" ref="AH13">_xlfn.IFS(AC13&gt;0,((AC13/(O13))),AC13=0,0)</f>
        <v>0</v>
      </c>
      <c r="AI13" s="13" cm="1">
        <f t="array" ref="AI13">_xlfn.IFS(AD13&gt;0,((AD13/(Q13))),AD13=0,0)</f>
        <v>0</v>
      </c>
      <c r="AJ13" s="13" cm="1">
        <f t="array" ref="AJ13">_xlfn.IFS(AE13&gt;0,((AE13/(U13))),AE13=0,0)</f>
        <v>0</v>
      </c>
      <c r="AK13" s="13" cm="1">
        <f t="array" ref="AK13">_xlfn.IFS(AF13&gt;0,((AF13/(W13))),AF13=0,0)</f>
        <v>0</v>
      </c>
      <c r="AL13" s="14" t="e">
        <f t="shared" si="6"/>
        <v>#DIV/0!</v>
      </c>
      <c r="BH13" t="str" cm="1">
        <f t="array" ref="BH13">_xlfn.IFS(J13&lt;List!$K$3,"old",J13&gt;=List!$K$3,"new")</f>
        <v>old</v>
      </c>
      <c r="BI13">
        <f>_xlfn.IFNA(VLOOKUP(N13,List!$A$2:$B$18,2,FALSE),0)</f>
        <v>0</v>
      </c>
      <c r="BJ13">
        <f>_xlfn.IFNA(VLOOKUP(P13,List!$A$2:$B$18,2,FALSE),0)</f>
        <v>0</v>
      </c>
      <c r="BK13">
        <f>_xlfn.IFNA(VLOOKUP(T13,List!$A$2:$B$18,2,FALSE),0)</f>
        <v>0</v>
      </c>
      <c r="BL13">
        <f>_xlfn.IFNA(VLOOKUP(V13,List!$A$2:$B$18,2,FALSE),0)</f>
        <v>0</v>
      </c>
      <c r="BM13">
        <f>_xlfn.IFNA(VLOOKUP(Z13,List!$A$2:$B$18,2,FALSE),0)</f>
        <v>0</v>
      </c>
      <c r="BN13">
        <f>COUNTIFS(AV13:AX13,"yes")+(COUNTIFS(BX13,"yes"))+Tabulation[[#This Row],[Leak Tight Exempt]]</f>
        <v>0</v>
      </c>
      <c r="BO13" t="str">
        <f>IF(OR(AND(K13=List!$R$2,BN13=3),AND(K13=List!$R$3,BN13=3)),"Yes","Ineligible or Missing Data")</f>
        <v>Ineligible or Missing Data</v>
      </c>
      <c r="BP13">
        <f t="shared" si="7"/>
        <v>1</v>
      </c>
      <c r="BQ13">
        <f>_xlfn.IFNA(VLOOKUP(AZ13,List!$H$2:$I$10,2,FALSE),0)</f>
        <v>0</v>
      </c>
      <c r="BR13">
        <f t="shared" si="8"/>
        <v>0</v>
      </c>
      <c r="BS13">
        <f t="shared" si="1"/>
        <v>1</v>
      </c>
      <c r="BT13">
        <f t="shared" si="2"/>
        <v>0</v>
      </c>
      <c r="BU13">
        <f t="shared" si="3"/>
        <v>0</v>
      </c>
      <c r="BV13" t="b">
        <f t="shared" si="4"/>
        <v>0</v>
      </c>
      <c r="BW13">
        <f t="shared" si="5"/>
        <v>0</v>
      </c>
      <c r="BX13" t="b">
        <f t="shared" si="11"/>
        <v>0</v>
      </c>
      <c r="BY13">
        <f t="shared" si="9"/>
        <v>1</v>
      </c>
      <c r="BZ13" t="e" cm="1">
        <f t="array" ref="BZ13">_xlfn.IFS(AG13&lt;List!$N$4,"Platinum",AG13&lt;List!$N$3,"Gold",AG13&lt;List!$N$2,"Silver",AG13&gt;List!$N$2,"Exceeds")</f>
        <v>#DIV/0!</v>
      </c>
      <c r="CA13" t="e" cm="1">
        <f t="array" ref="CA13">_xlfn.IFS(AL13&lt;List!$M$4,"Platinum",AL13&lt;List!$M$3,"Gold",AL13&lt;List!$M$2,"Silver",AL13&gt;List!$M$2,"Exceeds")</f>
        <v>#DIV/0!</v>
      </c>
      <c r="CB13" t="e" cm="1">
        <f t="array" ref="CB13">_xlfn.IFS(CA13="exceeds","Exceeds",BZ13="exceeds","Exceeds",CA13="silver","Silver",BZ13="silver","Silver",CA13="Gold","Gold",BZ13="Gold","Gold",CA13="platinum","Platinum",BZ13="platinum","Platinum")</f>
        <v>#DIV/0!</v>
      </c>
      <c r="CC13" t="e">
        <f>IF(AND(AND(BY13&gt;=2),AND(AG13&lt;=List!$N$4),AND(AL13&lt;=List!$M$4)),"Certified","Exceeds")</f>
        <v>#DIV/0!</v>
      </c>
      <c r="CD13" t="e" cm="1">
        <f t="array" ref="CD13">_xlfn.IFS(BH13=List!$O$2,'SAMPLE-Entry-Sheet'!CB13,BH13=List!$O$3,'SAMPLE-Entry-Sheet'!CC13)</f>
        <v>#DIV/0!</v>
      </c>
    </row>
    <row r="14" spans="1:82" ht="30" customHeight="1" x14ac:dyDescent="0.35">
      <c r="A14" t="str">
        <f t="shared" si="12"/>
        <v>Ineligible or missing inputs</v>
      </c>
      <c r="H14" s="15"/>
      <c r="I14" s="16"/>
      <c r="J14" s="16"/>
      <c r="K14" s="16"/>
      <c r="O14" s="17"/>
      <c r="Q14" s="17"/>
      <c r="T14" s="17"/>
      <c r="V14" s="17"/>
      <c r="AB14" s="17">
        <f>'SAMPLE-Load-Tally'!C14</f>
        <v>0</v>
      </c>
      <c r="AC14" s="17"/>
      <c r="AD14" s="17"/>
      <c r="AE14" s="17"/>
      <c r="AF14" s="17"/>
      <c r="AG14" s="12" t="e">
        <f t="shared" si="10"/>
        <v>#DIV/0!</v>
      </c>
      <c r="AH14" s="13" cm="1">
        <f t="array" ref="AH14">_xlfn.IFS(AC14&gt;0,((AC14/(O14))),AC14=0,0)</f>
        <v>0</v>
      </c>
      <c r="AI14" s="13" cm="1">
        <f t="array" ref="AI14">_xlfn.IFS(AD14&gt;0,((AD14/(Q14))),AD14=0,0)</f>
        <v>0</v>
      </c>
      <c r="AJ14" s="13" cm="1">
        <f t="array" ref="AJ14">_xlfn.IFS(AE14&gt;0,((AE14/(U14))),AE14=0,0)</f>
        <v>0</v>
      </c>
      <c r="AK14" s="13" cm="1">
        <f t="array" ref="AK14">_xlfn.IFS(AF14&gt;0,((AF14/(W14))),AF14=0,0)</f>
        <v>0</v>
      </c>
      <c r="AL14" s="14" t="e">
        <f t="shared" si="6"/>
        <v>#DIV/0!</v>
      </c>
      <c r="BH14" t="str" cm="1">
        <f t="array" ref="BH14">_xlfn.IFS(J14&lt;List!$K$3,"old",J14&gt;=List!$K$3,"new")</f>
        <v>old</v>
      </c>
      <c r="BI14">
        <f>_xlfn.IFNA(VLOOKUP(N14,List!$A$2:$B$18,2,FALSE),0)</f>
        <v>0</v>
      </c>
      <c r="BJ14">
        <f>_xlfn.IFNA(VLOOKUP(P14,List!$A$2:$B$18,2,FALSE),0)</f>
        <v>0</v>
      </c>
      <c r="BK14">
        <f>_xlfn.IFNA(VLOOKUP(T14,List!$A$2:$B$18,2,FALSE),0)</f>
        <v>0</v>
      </c>
      <c r="BL14">
        <f>_xlfn.IFNA(VLOOKUP(V14,List!$A$2:$B$18,2,FALSE),0)</f>
        <v>0</v>
      </c>
      <c r="BM14">
        <f>_xlfn.IFNA(VLOOKUP(Z14,List!$A$2:$B$18,2,FALSE),0)</f>
        <v>0</v>
      </c>
      <c r="BN14">
        <f>COUNTIFS(AV14:AX14,"yes")+(COUNTIFS(BX14,"yes"))+Tabulation[[#This Row],[Leak Tight Exempt]]</f>
        <v>0</v>
      </c>
      <c r="BO14" t="str">
        <f>IF(OR(AND(K14=List!$R$2,BN14=3),AND(K14=List!$R$3,BN14=3)),"Yes","Ineligible or Missing Data")</f>
        <v>Ineligible or Missing Data</v>
      </c>
      <c r="BP14">
        <f t="shared" si="7"/>
        <v>1</v>
      </c>
      <c r="BQ14">
        <f>_xlfn.IFNA(VLOOKUP(AZ14,List!$H$2:$I$10,2,FALSE),0)</f>
        <v>0</v>
      </c>
      <c r="BR14">
        <f t="shared" si="8"/>
        <v>0</v>
      </c>
      <c r="BS14">
        <f t="shared" si="1"/>
        <v>1</v>
      </c>
      <c r="BT14">
        <f t="shared" si="2"/>
        <v>0</v>
      </c>
      <c r="BU14">
        <f t="shared" si="3"/>
        <v>0</v>
      </c>
      <c r="BV14" t="b">
        <f t="shared" si="4"/>
        <v>0</v>
      </c>
      <c r="BW14">
        <f t="shared" si="5"/>
        <v>0</v>
      </c>
      <c r="BX14" t="b">
        <f t="shared" si="11"/>
        <v>0</v>
      </c>
      <c r="BY14">
        <f t="shared" si="9"/>
        <v>1</v>
      </c>
      <c r="BZ14" t="e" cm="1">
        <f t="array" ref="BZ14">_xlfn.IFS(AG14&lt;List!$N$4,"Platinum",AG14&lt;List!$N$3,"Gold",AG14&lt;List!$N$2,"Silver",AG14&gt;List!$N$2,"Exceeds")</f>
        <v>#DIV/0!</v>
      </c>
      <c r="CA14" t="e" cm="1">
        <f t="array" ref="CA14">_xlfn.IFS(AL14&lt;List!$M$4,"Platinum",AL14&lt;List!$M$3,"Gold",AL14&lt;List!$M$2,"Silver",AL14&gt;List!$M$2,"Exceeds")</f>
        <v>#DIV/0!</v>
      </c>
      <c r="CB14" t="e" cm="1">
        <f t="array" ref="CB14">_xlfn.IFS(CA14="exceeds","Exceeds",BZ14="exceeds","Exceeds",CA14="silver","Silver",BZ14="silver","Silver",CA14="Gold","Gold",BZ14="Gold","Gold",CA14="platinum","Platinum",BZ14="platinum","Platinum")</f>
        <v>#DIV/0!</v>
      </c>
      <c r="CC14" t="e">
        <f>IF(AND(AND(BY14&gt;=2),AND(AG14&lt;=List!$N$4),AND(AL14&lt;=List!$M$4)),"Certified","Exceeds")</f>
        <v>#DIV/0!</v>
      </c>
      <c r="CD14" t="e" cm="1">
        <f t="array" ref="CD14">_xlfn.IFS(BH14=List!$O$2,'SAMPLE-Entry-Sheet'!CB14,BH14=List!$O$3,'SAMPLE-Entry-Sheet'!CC14)</f>
        <v>#DIV/0!</v>
      </c>
    </row>
    <row r="15" spans="1:82" ht="30" customHeight="1" x14ac:dyDescent="0.35">
      <c r="A15" t="str">
        <f t="shared" si="12"/>
        <v>Ineligible or missing inputs</v>
      </c>
      <c r="H15" s="15"/>
      <c r="I15" s="16"/>
      <c r="J15" s="16"/>
      <c r="K15" s="16"/>
      <c r="O15" s="17"/>
      <c r="Q15" s="17"/>
      <c r="T15" s="17"/>
      <c r="V15" s="17"/>
      <c r="AB15" s="17">
        <f>'SAMPLE-Load-Tally'!C15</f>
        <v>0</v>
      </c>
      <c r="AC15" s="17"/>
      <c r="AD15" s="17"/>
      <c r="AE15" s="17"/>
      <c r="AF15" s="17"/>
      <c r="AG15" s="12" t="e">
        <f t="shared" si="10"/>
        <v>#DIV/0!</v>
      </c>
      <c r="AH15" s="13" cm="1">
        <f t="array" ref="AH15">_xlfn.IFS(AC15&gt;0,((AC15/(O15))),AC15=0,0)</f>
        <v>0</v>
      </c>
      <c r="AI15" s="13" cm="1">
        <f t="array" ref="AI15">_xlfn.IFS(AD15&gt;0,((AD15/(Q15))),AD15=0,0)</f>
        <v>0</v>
      </c>
      <c r="AJ15" s="13" cm="1">
        <f t="array" ref="AJ15">_xlfn.IFS(AE15&gt;0,((AE15/(U15))),AE15=0,0)</f>
        <v>0</v>
      </c>
      <c r="AK15" s="13" cm="1">
        <f t="array" ref="AK15">_xlfn.IFS(AF15&gt;0,((AF15/(W15))),AF15=0,0)</f>
        <v>0</v>
      </c>
      <c r="AL15" s="14" t="e">
        <f t="shared" si="6"/>
        <v>#DIV/0!</v>
      </c>
      <c r="BH15" t="str" cm="1">
        <f t="array" ref="BH15">_xlfn.IFS(J15&lt;List!$K$3,"old",J15&gt;=List!$K$3,"new")</f>
        <v>old</v>
      </c>
      <c r="BI15">
        <f>_xlfn.IFNA(VLOOKUP(N15,List!$A$2:$B$18,2,FALSE),0)</f>
        <v>0</v>
      </c>
      <c r="BJ15">
        <f>_xlfn.IFNA(VLOOKUP(P15,List!$A$2:$B$18,2,FALSE),0)</f>
        <v>0</v>
      </c>
      <c r="BK15">
        <f>_xlfn.IFNA(VLOOKUP(T15,List!$A$2:$B$18,2,FALSE),0)</f>
        <v>0</v>
      </c>
      <c r="BL15">
        <f>_xlfn.IFNA(VLOOKUP(V15,List!$A$2:$B$18,2,FALSE),0)</f>
        <v>0</v>
      </c>
      <c r="BM15">
        <f>_xlfn.IFNA(VLOOKUP(Z15,List!$A$2:$B$18,2,FALSE),0)</f>
        <v>0</v>
      </c>
      <c r="BN15">
        <f>COUNTIFS(AV15:AX15,"yes")+(COUNTIFS(BX15,"yes"))+Tabulation[[#This Row],[Leak Tight Exempt]]</f>
        <v>0</v>
      </c>
      <c r="BO15" t="str">
        <f>IF(OR(AND(K15=List!$R$2,BN15=3),AND(K15=List!$R$3,BN15=3)),"Yes","Ineligible or Missing Data")</f>
        <v>Ineligible or Missing Data</v>
      </c>
      <c r="BP15">
        <f t="shared" si="7"/>
        <v>1</v>
      </c>
      <c r="BQ15">
        <f>_xlfn.IFNA(VLOOKUP(AZ15,List!$H$2:$I$10,2,FALSE),0)</f>
        <v>0</v>
      </c>
      <c r="BR15">
        <f t="shared" si="8"/>
        <v>0</v>
      </c>
      <c r="BS15">
        <f t="shared" si="1"/>
        <v>1</v>
      </c>
      <c r="BT15">
        <f t="shared" si="2"/>
        <v>0</v>
      </c>
      <c r="BU15">
        <f t="shared" si="3"/>
        <v>0</v>
      </c>
      <c r="BV15" t="b">
        <f t="shared" si="4"/>
        <v>0</v>
      </c>
      <c r="BW15">
        <f t="shared" si="5"/>
        <v>0</v>
      </c>
      <c r="BX15" t="b">
        <f t="shared" si="11"/>
        <v>0</v>
      </c>
      <c r="BY15">
        <f t="shared" si="9"/>
        <v>1</v>
      </c>
      <c r="BZ15" t="e" cm="1">
        <f t="array" ref="BZ15">_xlfn.IFS(AG15&lt;List!$N$4,"Platinum",AG15&lt;List!$N$3,"Gold",AG15&lt;List!$N$2,"Silver",AG15&gt;List!$N$2,"Exceeds")</f>
        <v>#DIV/0!</v>
      </c>
      <c r="CA15" t="e" cm="1">
        <f t="array" ref="CA15">_xlfn.IFS(AL15&lt;List!$M$4,"Platinum",AL15&lt;List!$M$3,"Gold",AL15&lt;List!$M$2,"Silver",AL15&gt;List!$M$2,"Exceeds")</f>
        <v>#DIV/0!</v>
      </c>
      <c r="CB15" t="e" cm="1">
        <f t="array" ref="CB15">_xlfn.IFS(CA15="exceeds","Exceeds",BZ15="exceeds","Exceeds",CA15="silver","Silver",BZ15="silver","Silver",CA15="Gold","Gold",BZ15="Gold","Gold",CA15="platinum","Platinum",BZ15="platinum","Platinum")</f>
        <v>#DIV/0!</v>
      </c>
      <c r="CC15" t="e">
        <f>IF(AND(AND(BY15&gt;=2),AND(AG15&lt;=List!$N$4),AND(AL15&lt;=List!$M$4)),"Certified","Exceeds")</f>
        <v>#DIV/0!</v>
      </c>
      <c r="CD15" t="e" cm="1">
        <f t="array" ref="CD15">_xlfn.IFS(BH15=List!$O$2,'SAMPLE-Entry-Sheet'!CB15,BH15=List!$O$3,'SAMPLE-Entry-Sheet'!CC15)</f>
        <v>#DIV/0!</v>
      </c>
    </row>
    <row r="16" spans="1:82" ht="30" customHeight="1" x14ac:dyDescent="0.35">
      <c r="A16" t="str">
        <f t="shared" ref="A16:A79" si="13">IF(BO16="Yes",CD16,"Ineligible or missing inputs")</f>
        <v>Ineligible or missing inputs</v>
      </c>
      <c r="H16" s="15"/>
      <c r="I16" s="16"/>
      <c r="J16" s="16"/>
      <c r="K16" s="16"/>
      <c r="O16" s="17"/>
      <c r="Q16" s="17"/>
      <c r="T16" s="17"/>
      <c r="V16" s="17"/>
      <c r="AB16" s="17">
        <f>'SAMPLE-Load-Tally'!C16</f>
        <v>0</v>
      </c>
      <c r="AC16" s="17"/>
      <c r="AD16" s="17"/>
      <c r="AE16" s="17"/>
      <c r="AF16" s="17"/>
      <c r="AG16" s="12" t="e">
        <f t="shared" ref="AG16:AG79" si="14">((BI16*O16)+(BJ16*Q16)+(BK16*U16)+(BL16*W16))/AB16</f>
        <v>#DIV/0!</v>
      </c>
      <c r="AH16" s="13" cm="1">
        <f t="array" ref="AH16">_xlfn.IFS(AC16&gt;0,((AC16/(O16))),AC16=0,0)</f>
        <v>0</v>
      </c>
      <c r="AI16" s="13" cm="1">
        <f t="array" ref="AI16">_xlfn.IFS(AD16&gt;0,((AD16/(Q16))),AD16=0,0)</f>
        <v>0</v>
      </c>
      <c r="AJ16" s="13" cm="1">
        <f t="array" ref="AJ16">_xlfn.IFS(AE16&gt;0,((AE16/(U16))),AE16=0,0)</f>
        <v>0</v>
      </c>
      <c r="AK16" s="13" cm="1">
        <f t="array" ref="AK16">_xlfn.IFS(AF16&gt;0,((AF16/(W16))),AF16=0,0)</f>
        <v>0</v>
      </c>
      <c r="AL16" s="14" t="e">
        <f t="shared" ref="AL16:AL79" si="15">((O16*BI16*AH16)+(Q16*BJ16*AI16)+(U16*BK16*AJ16)+(W16*BL16*AK16))/2204.623/AB16</f>
        <v>#DIV/0!</v>
      </c>
      <c r="BH16" t="str" cm="1">
        <f t="array" ref="BH16">_xlfn.IFS(J16&lt;List!$K$3,"old",J16&gt;=List!$K$3,"new")</f>
        <v>old</v>
      </c>
      <c r="BI16">
        <f>_xlfn.IFNA(VLOOKUP(N16,List!$A$2:$B$18,2,FALSE),0)</f>
        <v>0</v>
      </c>
      <c r="BJ16">
        <f>_xlfn.IFNA(VLOOKUP(P16,List!$A$2:$B$18,2,FALSE),0)</f>
        <v>0</v>
      </c>
      <c r="BK16">
        <f>_xlfn.IFNA(VLOOKUP(T16,List!$A$2:$B$18,2,FALSE),0)</f>
        <v>0</v>
      </c>
      <c r="BL16">
        <f>_xlfn.IFNA(VLOOKUP(V16,List!$A$2:$B$18,2,FALSE),0)</f>
        <v>0</v>
      </c>
      <c r="BM16">
        <f>_xlfn.IFNA(VLOOKUP(Z16,List!$A$2:$B$18,2,FALSE),0)</f>
        <v>0</v>
      </c>
      <c r="BN16">
        <f>COUNTIFS(AV16:AX16,"yes")+(COUNTIFS(BX16,"yes"))+Tabulation[[#This Row],[Leak Tight Exempt]]</f>
        <v>0</v>
      </c>
      <c r="BO16" t="str">
        <f>IF(OR(AND(K16=List!$R$2,BN16=3),AND(K16=List!$R$3,BN16=3)),"Yes","Ineligible or Missing Data")</f>
        <v>Ineligible or Missing Data</v>
      </c>
      <c r="BP16">
        <f t="shared" ref="BP16:BP79" si="16">COUNTIFS(BI16,"&lt;=150",BK16,"&lt;=150")</f>
        <v>1</v>
      </c>
      <c r="BQ16">
        <f>_xlfn.IFNA(VLOOKUP(AZ16,List!$H$2:$I$10,2,FALSE),0)</f>
        <v>0</v>
      </c>
      <c r="BR16">
        <f t="shared" ref="BR16:BR79" si="17">COUNTIFS(Z16,"&lt;&gt;",BM16,"&lt;400")</f>
        <v>0</v>
      </c>
      <c r="BS16">
        <f t="shared" ref="BS16:BS79" si="18">COUNTIFS(BI16,"&lt;=10",BK16,"&lt;=10")</f>
        <v>1</v>
      </c>
      <c r="BT16">
        <f t="shared" ref="BT16:BT79" si="19">COUNTIFS(BA16,"yes")</f>
        <v>0</v>
      </c>
      <c r="BU16">
        <f t="shared" ref="BU16:BU79" si="20">COUNTIFS(AY16,"yes")</f>
        <v>0</v>
      </c>
      <c r="BV16" t="b">
        <f t="shared" si="4"/>
        <v>0</v>
      </c>
      <c r="BW16">
        <f t="shared" ref="BW16:BW79" si="21">COUNTA(AM16:AU16)</f>
        <v>0</v>
      </c>
      <c r="BX16" t="b">
        <f t="shared" ref="BX16:BX79" si="22">IF(BW16=9,"yes")</f>
        <v>0</v>
      </c>
      <c r="BY16">
        <f t="shared" ref="BY16:BY79" si="23">SUM(BQ16:BU16)</f>
        <v>1</v>
      </c>
      <c r="BZ16" t="e" cm="1">
        <f t="array" ref="BZ16">_xlfn.IFS(AG16&lt;List!$N$4,"Platinum",AG16&lt;List!$N$3,"Gold",AG16&lt;List!$N$2,"Silver",AG16&gt;List!$N$2,"Exceeds")</f>
        <v>#DIV/0!</v>
      </c>
      <c r="CA16" t="e" cm="1">
        <f t="array" ref="CA16">_xlfn.IFS(AL16&lt;List!$M$4,"Platinum",AL16&lt;List!$M$3,"Gold",AL16&lt;List!$M$2,"Silver",AL16&gt;List!$M$2,"Exceeds")</f>
        <v>#DIV/0!</v>
      </c>
      <c r="CB16" t="e" cm="1">
        <f t="array" ref="CB16">_xlfn.IFS(CA16="exceeds","Exceeds",BZ16="exceeds","Exceeds",CA16="silver","Silver",BZ16="silver","Silver",CA16="Gold","Gold",BZ16="Gold","Gold",CA16="platinum","Platinum",BZ16="platinum","Platinum")</f>
        <v>#DIV/0!</v>
      </c>
      <c r="CC16" t="e">
        <f>IF(AND(AND(BY16&gt;=2),AND(AG16&lt;=List!$N$4),AND(AL16&lt;=List!$M$4)),"Certified","Exceeds")</f>
        <v>#DIV/0!</v>
      </c>
      <c r="CD16" t="e" cm="1">
        <f t="array" ref="CD16">_xlfn.IFS(BH16=List!$O$2,'SAMPLE-Entry-Sheet'!CB16,BH16=List!$O$3,'SAMPLE-Entry-Sheet'!CC16)</f>
        <v>#DIV/0!</v>
      </c>
    </row>
    <row r="17" spans="1:82" ht="30" customHeight="1" x14ac:dyDescent="0.35">
      <c r="A17" t="str">
        <f t="shared" si="13"/>
        <v>Ineligible or missing inputs</v>
      </c>
      <c r="H17" s="15"/>
      <c r="I17" s="16"/>
      <c r="J17" s="16"/>
      <c r="K17" s="16"/>
      <c r="O17" s="17"/>
      <c r="Q17" s="17"/>
      <c r="T17" s="17"/>
      <c r="V17" s="17"/>
      <c r="AB17" s="17">
        <f>'SAMPLE-Load-Tally'!C17</f>
        <v>0</v>
      </c>
      <c r="AC17" s="17"/>
      <c r="AD17" s="17"/>
      <c r="AE17" s="17"/>
      <c r="AF17" s="17"/>
      <c r="AG17" s="12" t="e">
        <f t="shared" si="14"/>
        <v>#DIV/0!</v>
      </c>
      <c r="AH17" s="13" cm="1">
        <f t="array" ref="AH17">_xlfn.IFS(AC17&gt;0,((AC17/(O17))),AC17=0,0)</f>
        <v>0</v>
      </c>
      <c r="AI17" s="13" cm="1">
        <f t="array" ref="AI17">_xlfn.IFS(AD17&gt;0,((AD17/(Q17))),AD17=0,0)</f>
        <v>0</v>
      </c>
      <c r="AJ17" s="13" cm="1">
        <f t="array" ref="AJ17">_xlfn.IFS(AE17&gt;0,((AE17/(U17))),AE17=0,0)</f>
        <v>0</v>
      </c>
      <c r="AK17" s="13" cm="1">
        <f t="array" ref="AK17">_xlfn.IFS(AF17&gt;0,((AF17/(W17))),AF17=0,0)</f>
        <v>0</v>
      </c>
      <c r="AL17" s="14" t="e">
        <f t="shared" si="15"/>
        <v>#DIV/0!</v>
      </c>
      <c r="BH17" t="str" cm="1">
        <f t="array" ref="BH17">_xlfn.IFS(J17&lt;List!$K$3,"old",J17&gt;=List!$K$3,"new")</f>
        <v>old</v>
      </c>
      <c r="BI17">
        <f>_xlfn.IFNA(VLOOKUP(N17,List!$A$2:$B$18,2,FALSE),0)</f>
        <v>0</v>
      </c>
      <c r="BJ17">
        <f>_xlfn.IFNA(VLOOKUP(P17,List!$A$2:$B$18,2,FALSE),0)</f>
        <v>0</v>
      </c>
      <c r="BK17">
        <f>_xlfn.IFNA(VLOOKUP(T17,List!$A$2:$B$18,2,FALSE),0)</f>
        <v>0</v>
      </c>
      <c r="BL17">
        <f>_xlfn.IFNA(VLOOKUP(V17,List!$A$2:$B$18,2,FALSE),0)</f>
        <v>0</v>
      </c>
      <c r="BM17">
        <f>_xlfn.IFNA(VLOOKUP(Z17,List!$A$2:$B$18,2,FALSE),0)</f>
        <v>0</v>
      </c>
      <c r="BN17">
        <f>COUNTIFS(AV17:AX17,"yes")+(COUNTIFS(BX17,"yes"))+Tabulation[[#This Row],[Leak Tight Exempt]]</f>
        <v>0</v>
      </c>
      <c r="BO17" t="str">
        <f>IF(OR(AND(K17=List!$R$2,BN17=3),AND(K17=List!$R$3,BN17=3)),"Yes","Ineligible or Missing Data")</f>
        <v>Ineligible or Missing Data</v>
      </c>
      <c r="BP17">
        <f t="shared" si="16"/>
        <v>1</v>
      </c>
      <c r="BQ17">
        <f>_xlfn.IFNA(VLOOKUP(AZ17,List!$H$2:$I$10,2,FALSE),0)</f>
        <v>0</v>
      </c>
      <c r="BR17">
        <f t="shared" si="17"/>
        <v>0</v>
      </c>
      <c r="BS17">
        <f t="shared" si="18"/>
        <v>1</v>
      </c>
      <c r="BT17">
        <f t="shared" si="19"/>
        <v>0</v>
      </c>
      <c r="BU17">
        <f t="shared" si="20"/>
        <v>0</v>
      </c>
      <c r="BV17" t="b">
        <f t="shared" si="4"/>
        <v>0</v>
      </c>
      <c r="BW17">
        <f t="shared" si="21"/>
        <v>0</v>
      </c>
      <c r="BX17" t="b">
        <f t="shared" si="22"/>
        <v>0</v>
      </c>
      <c r="BY17">
        <f t="shared" si="23"/>
        <v>1</v>
      </c>
      <c r="BZ17" t="e" cm="1">
        <f t="array" ref="BZ17">_xlfn.IFS(AG17&lt;List!$N$4,"Platinum",AG17&lt;List!$N$3,"Gold",AG17&lt;List!$N$2,"Silver",AG17&gt;List!$N$2,"Exceeds")</f>
        <v>#DIV/0!</v>
      </c>
      <c r="CA17" t="e" cm="1">
        <f t="array" ref="CA17">_xlfn.IFS(AL17&lt;List!$M$4,"Platinum",AL17&lt;List!$M$3,"Gold",AL17&lt;List!$M$2,"Silver",AL17&gt;List!$M$2,"Exceeds")</f>
        <v>#DIV/0!</v>
      </c>
      <c r="CB17" t="e" cm="1">
        <f t="array" ref="CB17">_xlfn.IFS(CA17="exceeds","Exceeds",BZ17="exceeds","Exceeds",CA17="silver","Silver",BZ17="silver","Silver",CA17="Gold","Gold",BZ17="Gold","Gold",CA17="platinum","Platinum",BZ17="platinum","Platinum")</f>
        <v>#DIV/0!</v>
      </c>
      <c r="CC17" t="e">
        <f>IF(AND(AND(BY17&gt;=2),AND(AG17&lt;=List!$N$4),AND(AL17&lt;=List!$M$4)),"Certified","Exceeds")</f>
        <v>#DIV/0!</v>
      </c>
      <c r="CD17" t="e" cm="1">
        <f t="array" ref="CD17">_xlfn.IFS(BH17=List!$O$2,'SAMPLE-Entry-Sheet'!CB17,BH17=List!$O$3,'SAMPLE-Entry-Sheet'!CC17)</f>
        <v>#DIV/0!</v>
      </c>
    </row>
    <row r="18" spans="1:82" ht="30" customHeight="1" x14ac:dyDescent="0.35">
      <c r="A18" t="str">
        <f t="shared" si="13"/>
        <v>Ineligible or missing inputs</v>
      </c>
      <c r="H18" s="15"/>
      <c r="I18" s="16"/>
      <c r="J18" s="16"/>
      <c r="K18" s="16"/>
      <c r="O18" s="17"/>
      <c r="Q18" s="17"/>
      <c r="T18" s="17"/>
      <c r="V18" s="17"/>
      <c r="AB18" s="17">
        <f>'SAMPLE-Load-Tally'!C18</f>
        <v>0</v>
      </c>
      <c r="AC18" s="17"/>
      <c r="AD18" s="17"/>
      <c r="AE18" s="17"/>
      <c r="AF18" s="17"/>
      <c r="AG18" s="12" t="e">
        <f t="shared" si="14"/>
        <v>#DIV/0!</v>
      </c>
      <c r="AH18" s="13" cm="1">
        <f t="array" ref="AH18">_xlfn.IFS(AC18&gt;0,((AC18/(O18))),AC18=0,0)</f>
        <v>0</v>
      </c>
      <c r="AI18" s="13" cm="1">
        <f t="array" ref="AI18">_xlfn.IFS(AD18&gt;0,((AD18/(Q18))),AD18=0,0)</f>
        <v>0</v>
      </c>
      <c r="AJ18" s="13" cm="1">
        <f t="array" ref="AJ18">_xlfn.IFS(AE18&gt;0,((AE18/(U18))),AE18=0,0)</f>
        <v>0</v>
      </c>
      <c r="AK18" s="13" cm="1">
        <f t="array" ref="AK18">_xlfn.IFS(AF18&gt;0,((AF18/(W18))),AF18=0,0)</f>
        <v>0</v>
      </c>
      <c r="AL18" s="14" t="e">
        <f t="shared" si="15"/>
        <v>#DIV/0!</v>
      </c>
      <c r="BH18" t="str" cm="1">
        <f t="array" ref="BH18">_xlfn.IFS(J18&lt;List!$K$3,"old",J18&gt;=List!$K$3,"new")</f>
        <v>old</v>
      </c>
      <c r="BI18">
        <f>_xlfn.IFNA(VLOOKUP(N18,List!$A$2:$B$18,2,FALSE),0)</f>
        <v>0</v>
      </c>
      <c r="BJ18">
        <f>_xlfn.IFNA(VLOOKUP(P18,List!$A$2:$B$18,2,FALSE),0)</f>
        <v>0</v>
      </c>
      <c r="BK18">
        <f>_xlfn.IFNA(VLOOKUP(T18,List!$A$2:$B$18,2,FALSE),0)</f>
        <v>0</v>
      </c>
      <c r="BL18">
        <f>_xlfn.IFNA(VLOOKUP(V18,List!$A$2:$B$18,2,FALSE),0)</f>
        <v>0</v>
      </c>
      <c r="BM18">
        <f>_xlfn.IFNA(VLOOKUP(Z18,List!$A$2:$B$18,2,FALSE),0)</f>
        <v>0</v>
      </c>
      <c r="BN18">
        <f>COUNTIFS(AV18:AX18,"yes")+(COUNTIFS(BX18,"yes"))+Tabulation[[#This Row],[Leak Tight Exempt]]</f>
        <v>0</v>
      </c>
      <c r="BO18" t="str">
        <f>IF(OR(AND(K18=List!$R$2,BN18=3),AND(K18=List!$R$3,BN18=3)),"Yes","Ineligible or Missing Data")</f>
        <v>Ineligible or Missing Data</v>
      </c>
      <c r="BP18">
        <f t="shared" si="16"/>
        <v>1</v>
      </c>
      <c r="BQ18">
        <f>_xlfn.IFNA(VLOOKUP(AZ18,List!$H$2:$I$10,2,FALSE),0)</f>
        <v>0</v>
      </c>
      <c r="BR18">
        <f t="shared" si="17"/>
        <v>0</v>
      </c>
      <c r="BS18">
        <f t="shared" si="18"/>
        <v>1</v>
      </c>
      <c r="BT18">
        <f t="shared" si="19"/>
        <v>0</v>
      </c>
      <c r="BU18">
        <f t="shared" si="20"/>
        <v>0</v>
      </c>
      <c r="BV18" t="b">
        <f t="shared" si="4"/>
        <v>0</v>
      </c>
      <c r="BW18">
        <f t="shared" si="21"/>
        <v>0</v>
      </c>
      <c r="BX18" t="b">
        <f t="shared" si="22"/>
        <v>0</v>
      </c>
      <c r="BY18">
        <f t="shared" si="23"/>
        <v>1</v>
      </c>
      <c r="BZ18" t="e" cm="1">
        <f t="array" ref="BZ18">_xlfn.IFS(AG18&lt;List!$N$4,"Platinum",AG18&lt;List!$N$3,"Gold",AG18&lt;List!$N$2,"Silver",AG18&gt;List!$N$2,"Exceeds")</f>
        <v>#DIV/0!</v>
      </c>
      <c r="CA18" t="e" cm="1">
        <f t="array" ref="CA18">_xlfn.IFS(AL18&lt;List!$M$4,"Platinum",AL18&lt;List!$M$3,"Gold",AL18&lt;List!$M$2,"Silver",AL18&gt;List!$M$2,"Exceeds")</f>
        <v>#DIV/0!</v>
      </c>
      <c r="CB18" t="e" cm="1">
        <f t="array" ref="CB18">_xlfn.IFS(CA18="exceeds","Exceeds",BZ18="exceeds","Exceeds",CA18="silver","Silver",BZ18="silver","Silver",CA18="Gold","Gold",BZ18="Gold","Gold",CA18="platinum","Platinum",BZ18="platinum","Platinum")</f>
        <v>#DIV/0!</v>
      </c>
      <c r="CC18" t="e">
        <f>IF(AND(AND(BY18&gt;=2),AND(AG18&lt;=List!$N$4),AND(AL18&lt;=List!$M$4)),"Certified","Exceeds")</f>
        <v>#DIV/0!</v>
      </c>
      <c r="CD18" t="e" cm="1">
        <f t="array" ref="CD18">_xlfn.IFS(BH18=List!$O$2,'SAMPLE-Entry-Sheet'!CB18,BH18=List!$O$3,'SAMPLE-Entry-Sheet'!CC18)</f>
        <v>#DIV/0!</v>
      </c>
    </row>
    <row r="19" spans="1:82" ht="30" customHeight="1" x14ac:dyDescent="0.35">
      <c r="A19" t="str">
        <f t="shared" si="13"/>
        <v>Ineligible or missing inputs</v>
      </c>
      <c r="H19" s="15"/>
      <c r="I19" s="16"/>
      <c r="J19" s="16"/>
      <c r="K19" s="16"/>
      <c r="O19" s="17"/>
      <c r="Q19" s="17"/>
      <c r="T19" s="17"/>
      <c r="V19" s="17"/>
      <c r="AB19" s="17">
        <f>'SAMPLE-Load-Tally'!C19</f>
        <v>0</v>
      </c>
      <c r="AC19" s="17"/>
      <c r="AD19" s="17"/>
      <c r="AE19" s="17"/>
      <c r="AF19" s="17"/>
      <c r="AG19" s="12" t="e">
        <f t="shared" si="14"/>
        <v>#DIV/0!</v>
      </c>
      <c r="AH19" s="13" cm="1">
        <f t="array" ref="AH19">_xlfn.IFS(AC19&gt;0,((AC19/(O19))),AC19=0,0)</f>
        <v>0</v>
      </c>
      <c r="AI19" s="13" cm="1">
        <f t="array" ref="AI19">_xlfn.IFS(AD19&gt;0,((AD19/(Q19))),AD19=0,0)</f>
        <v>0</v>
      </c>
      <c r="AJ19" s="13" cm="1">
        <f t="array" ref="AJ19">_xlfn.IFS(AE19&gt;0,((AE19/(U19))),AE19=0,0)</f>
        <v>0</v>
      </c>
      <c r="AK19" s="13" cm="1">
        <f t="array" ref="AK19">_xlfn.IFS(AF19&gt;0,((AF19/(W19))),AF19=0,0)</f>
        <v>0</v>
      </c>
      <c r="AL19" s="14" t="e">
        <f t="shared" si="15"/>
        <v>#DIV/0!</v>
      </c>
      <c r="BH19" t="str" cm="1">
        <f t="array" ref="BH19">_xlfn.IFS(J19&lt;List!$K$3,"old",J19&gt;=List!$K$3,"new")</f>
        <v>old</v>
      </c>
      <c r="BI19">
        <f>_xlfn.IFNA(VLOOKUP(N19,List!$A$2:$B$18,2,FALSE),0)</f>
        <v>0</v>
      </c>
      <c r="BJ19">
        <f>_xlfn.IFNA(VLOOKUP(P19,List!$A$2:$B$18,2,FALSE),0)</f>
        <v>0</v>
      </c>
      <c r="BK19">
        <f>_xlfn.IFNA(VLOOKUP(T19,List!$A$2:$B$18,2,FALSE),0)</f>
        <v>0</v>
      </c>
      <c r="BL19">
        <f>_xlfn.IFNA(VLOOKUP(V19,List!$A$2:$B$18,2,FALSE),0)</f>
        <v>0</v>
      </c>
      <c r="BM19">
        <f>_xlfn.IFNA(VLOOKUP(Z19,List!$A$2:$B$18,2,FALSE),0)</f>
        <v>0</v>
      </c>
      <c r="BN19">
        <f>COUNTIFS(AV19:AX19,"yes")+(COUNTIFS(BX19,"yes"))+Tabulation[[#This Row],[Leak Tight Exempt]]</f>
        <v>0</v>
      </c>
      <c r="BO19" t="str">
        <f>IF(OR(AND(K19=List!$R$2,BN19=3),AND(K19=List!$R$3,BN19=3)),"Yes","Ineligible or Missing Data")</f>
        <v>Ineligible or Missing Data</v>
      </c>
      <c r="BP19">
        <f t="shared" si="16"/>
        <v>1</v>
      </c>
      <c r="BQ19">
        <f>_xlfn.IFNA(VLOOKUP(AZ19,List!$H$2:$I$10,2,FALSE),0)</f>
        <v>0</v>
      </c>
      <c r="BR19">
        <f t="shared" si="17"/>
        <v>0</v>
      </c>
      <c r="BS19">
        <f t="shared" si="18"/>
        <v>1</v>
      </c>
      <c r="BT19">
        <f t="shared" si="19"/>
        <v>0</v>
      </c>
      <c r="BU19">
        <f t="shared" si="20"/>
        <v>0</v>
      </c>
      <c r="BV19" t="b">
        <f t="shared" si="4"/>
        <v>0</v>
      </c>
      <c r="BW19">
        <f t="shared" si="21"/>
        <v>0</v>
      </c>
      <c r="BX19" t="b">
        <f t="shared" si="22"/>
        <v>0</v>
      </c>
      <c r="BY19">
        <f t="shared" si="23"/>
        <v>1</v>
      </c>
      <c r="BZ19" t="e" cm="1">
        <f t="array" ref="BZ19">_xlfn.IFS(AG19&lt;List!$N$4,"Platinum",AG19&lt;List!$N$3,"Gold",AG19&lt;List!$N$2,"Silver",AG19&gt;List!$N$2,"Exceeds")</f>
        <v>#DIV/0!</v>
      </c>
      <c r="CA19" t="e" cm="1">
        <f t="array" ref="CA19">_xlfn.IFS(AL19&lt;List!$M$4,"Platinum",AL19&lt;List!$M$3,"Gold",AL19&lt;List!$M$2,"Silver",AL19&gt;List!$M$2,"Exceeds")</f>
        <v>#DIV/0!</v>
      </c>
      <c r="CB19" t="e" cm="1">
        <f t="array" ref="CB19">_xlfn.IFS(CA19="exceeds","Exceeds",BZ19="exceeds","Exceeds",CA19="silver","Silver",BZ19="silver","Silver",CA19="Gold","Gold",BZ19="Gold","Gold",CA19="platinum","Platinum",BZ19="platinum","Platinum")</f>
        <v>#DIV/0!</v>
      </c>
      <c r="CC19" t="e">
        <f>IF(AND(AND(BY19&gt;=2),AND(AG19&lt;=List!$N$4),AND(AL19&lt;=List!$M$4)),"Certified","Exceeds")</f>
        <v>#DIV/0!</v>
      </c>
      <c r="CD19" t="e" cm="1">
        <f t="array" ref="CD19">_xlfn.IFS(BH19=List!$O$2,'SAMPLE-Entry-Sheet'!CB19,BH19=List!$O$3,'SAMPLE-Entry-Sheet'!CC19)</f>
        <v>#DIV/0!</v>
      </c>
    </row>
    <row r="20" spans="1:82" ht="30" customHeight="1" x14ac:dyDescent="0.35">
      <c r="A20" t="str">
        <f t="shared" si="13"/>
        <v>Ineligible or missing inputs</v>
      </c>
      <c r="H20" s="15"/>
      <c r="I20" s="16"/>
      <c r="J20" s="16"/>
      <c r="K20" s="16"/>
      <c r="O20" s="17"/>
      <c r="Q20" s="17"/>
      <c r="T20" s="17"/>
      <c r="V20" s="17"/>
      <c r="AB20" s="17">
        <f>'SAMPLE-Load-Tally'!C20</f>
        <v>0</v>
      </c>
      <c r="AC20" s="17"/>
      <c r="AD20" s="17"/>
      <c r="AE20" s="17"/>
      <c r="AF20" s="17"/>
      <c r="AG20" s="12" t="e">
        <f t="shared" si="14"/>
        <v>#DIV/0!</v>
      </c>
      <c r="AH20" s="13" cm="1">
        <f t="array" ref="AH20">_xlfn.IFS(AC20&gt;0,((AC20/(O20))),AC20=0,0)</f>
        <v>0</v>
      </c>
      <c r="AI20" s="13" cm="1">
        <f t="array" ref="AI20">_xlfn.IFS(AD20&gt;0,((AD20/(Q20))),AD20=0,0)</f>
        <v>0</v>
      </c>
      <c r="AJ20" s="13" cm="1">
        <f t="array" ref="AJ20">_xlfn.IFS(AE20&gt;0,((AE20/(U20))),AE20=0,0)</f>
        <v>0</v>
      </c>
      <c r="AK20" s="13" cm="1">
        <f t="array" ref="AK20">_xlfn.IFS(AF20&gt;0,((AF20/(W20))),AF20=0,0)</f>
        <v>0</v>
      </c>
      <c r="AL20" s="14" t="e">
        <f t="shared" si="15"/>
        <v>#DIV/0!</v>
      </c>
      <c r="BH20" t="str" cm="1">
        <f t="array" ref="BH20">_xlfn.IFS(J20&lt;List!$K$3,"old",J20&gt;=List!$K$3,"new")</f>
        <v>old</v>
      </c>
      <c r="BI20">
        <f>_xlfn.IFNA(VLOOKUP(N20,List!$A$2:$B$18,2,FALSE),0)</f>
        <v>0</v>
      </c>
      <c r="BJ20">
        <f>_xlfn.IFNA(VLOOKUP(P20,List!$A$2:$B$18,2,FALSE),0)</f>
        <v>0</v>
      </c>
      <c r="BK20">
        <f>_xlfn.IFNA(VLOOKUP(T20,List!$A$2:$B$18,2,FALSE),0)</f>
        <v>0</v>
      </c>
      <c r="BL20">
        <f>_xlfn.IFNA(VLOOKUP(V20,List!$A$2:$B$18,2,FALSE),0)</f>
        <v>0</v>
      </c>
      <c r="BM20">
        <f>_xlfn.IFNA(VLOOKUP(Z20,List!$A$2:$B$18,2,FALSE),0)</f>
        <v>0</v>
      </c>
      <c r="BN20">
        <f>COUNTIFS(AV20:AX20,"yes")+(COUNTIFS(BX20,"yes"))+Tabulation[[#This Row],[Leak Tight Exempt]]</f>
        <v>0</v>
      </c>
      <c r="BO20" t="str">
        <f>IF(OR(AND(K20=List!$R$2,BN20=3),AND(K20=List!$R$3,BN20=3)),"Yes","Ineligible or Missing Data")</f>
        <v>Ineligible or Missing Data</v>
      </c>
      <c r="BP20">
        <f t="shared" si="16"/>
        <v>1</v>
      </c>
      <c r="BQ20">
        <f>_xlfn.IFNA(VLOOKUP(AZ20,List!$H$2:$I$10,2,FALSE),0)</f>
        <v>0</v>
      </c>
      <c r="BR20">
        <f t="shared" si="17"/>
        <v>0</v>
      </c>
      <c r="BS20">
        <f t="shared" si="18"/>
        <v>1</v>
      </c>
      <c r="BT20">
        <f t="shared" si="19"/>
        <v>0</v>
      </c>
      <c r="BU20">
        <f t="shared" si="20"/>
        <v>0</v>
      </c>
      <c r="BV20" t="b">
        <f t="shared" si="4"/>
        <v>0</v>
      </c>
      <c r="BW20">
        <f t="shared" si="21"/>
        <v>0</v>
      </c>
      <c r="BX20" t="b">
        <f t="shared" si="22"/>
        <v>0</v>
      </c>
      <c r="BY20">
        <f t="shared" si="23"/>
        <v>1</v>
      </c>
      <c r="BZ20" t="e" cm="1">
        <f t="array" ref="BZ20">_xlfn.IFS(AG20&lt;List!$N$4,"Platinum",AG20&lt;List!$N$3,"Gold",AG20&lt;List!$N$2,"Silver",AG20&gt;List!$N$2,"Exceeds")</f>
        <v>#DIV/0!</v>
      </c>
      <c r="CA20" t="e" cm="1">
        <f t="array" ref="CA20">_xlfn.IFS(AL20&lt;List!$M$4,"Platinum",AL20&lt;List!$M$3,"Gold",AL20&lt;List!$M$2,"Silver",AL20&gt;List!$M$2,"Exceeds")</f>
        <v>#DIV/0!</v>
      </c>
      <c r="CB20" t="e" cm="1">
        <f t="array" ref="CB20">_xlfn.IFS(CA20="exceeds","Exceeds",BZ20="exceeds","Exceeds",CA20="silver","Silver",BZ20="silver","Silver",CA20="Gold","Gold",BZ20="Gold","Gold",CA20="platinum","Platinum",BZ20="platinum","Platinum")</f>
        <v>#DIV/0!</v>
      </c>
      <c r="CC20" t="e">
        <f>IF(AND(AND(BY20&gt;=2),AND(AG20&lt;=List!$N$4),AND(AL20&lt;=List!$M$4)),"Certified","Exceeds")</f>
        <v>#DIV/0!</v>
      </c>
      <c r="CD20" t="e" cm="1">
        <f t="array" ref="CD20">_xlfn.IFS(BH20=List!$O$2,'SAMPLE-Entry-Sheet'!CB20,BH20=List!$O$3,'SAMPLE-Entry-Sheet'!CC20)</f>
        <v>#DIV/0!</v>
      </c>
    </row>
    <row r="21" spans="1:82" ht="30" customHeight="1" x14ac:dyDescent="0.35">
      <c r="A21" t="str">
        <f t="shared" si="13"/>
        <v>Ineligible or missing inputs</v>
      </c>
      <c r="H21" s="15"/>
      <c r="I21" s="16"/>
      <c r="J21" s="16"/>
      <c r="K21" s="16"/>
      <c r="O21" s="17"/>
      <c r="Q21" s="17"/>
      <c r="T21" s="17"/>
      <c r="V21" s="17"/>
      <c r="AB21" s="17">
        <f>'SAMPLE-Load-Tally'!C21</f>
        <v>0</v>
      </c>
      <c r="AC21" s="17"/>
      <c r="AD21" s="17"/>
      <c r="AE21" s="17"/>
      <c r="AF21" s="17"/>
      <c r="AG21" s="12" t="e">
        <f t="shared" si="14"/>
        <v>#DIV/0!</v>
      </c>
      <c r="AH21" s="13" cm="1">
        <f t="array" ref="AH21">_xlfn.IFS(AC21&gt;0,((AC21/(O21))),AC21=0,0)</f>
        <v>0</v>
      </c>
      <c r="AI21" s="13" cm="1">
        <f t="array" ref="AI21">_xlfn.IFS(AD21&gt;0,((AD21/(Q21))),AD21=0,0)</f>
        <v>0</v>
      </c>
      <c r="AJ21" s="13" cm="1">
        <f t="array" ref="AJ21">_xlfn.IFS(AE21&gt;0,((AE21/(U21))),AE21=0,0)</f>
        <v>0</v>
      </c>
      <c r="AK21" s="13" cm="1">
        <f t="array" ref="AK21">_xlfn.IFS(AF21&gt;0,((AF21/(W21))),AF21=0,0)</f>
        <v>0</v>
      </c>
      <c r="AL21" s="14" t="e">
        <f t="shared" si="15"/>
        <v>#DIV/0!</v>
      </c>
      <c r="BH21" t="str" cm="1">
        <f t="array" ref="BH21">_xlfn.IFS(J21&lt;List!$K$3,"old",J21&gt;=List!$K$3,"new")</f>
        <v>old</v>
      </c>
      <c r="BI21">
        <f>_xlfn.IFNA(VLOOKUP(N21,List!$A$2:$B$18,2,FALSE),0)</f>
        <v>0</v>
      </c>
      <c r="BJ21">
        <f>_xlfn.IFNA(VLOOKUP(P21,List!$A$2:$B$18,2,FALSE),0)</f>
        <v>0</v>
      </c>
      <c r="BK21">
        <f>_xlfn.IFNA(VLOOKUP(T21,List!$A$2:$B$18,2,FALSE),0)</f>
        <v>0</v>
      </c>
      <c r="BL21">
        <f>_xlfn.IFNA(VLOOKUP(V21,List!$A$2:$B$18,2,FALSE),0)</f>
        <v>0</v>
      </c>
      <c r="BM21">
        <f>_xlfn.IFNA(VLOOKUP(Z21,List!$A$2:$B$18,2,FALSE),0)</f>
        <v>0</v>
      </c>
      <c r="BN21">
        <f>COUNTIFS(AV21:AX21,"yes")+(COUNTIFS(BX21,"yes"))+Tabulation[[#This Row],[Leak Tight Exempt]]</f>
        <v>0</v>
      </c>
      <c r="BO21" t="str">
        <f>IF(OR(AND(K21=List!$R$2,BN21=3),AND(K21=List!$R$3,BN21=3)),"Yes","Ineligible or Missing Data")</f>
        <v>Ineligible or Missing Data</v>
      </c>
      <c r="BP21">
        <f t="shared" si="16"/>
        <v>1</v>
      </c>
      <c r="BQ21">
        <f>_xlfn.IFNA(VLOOKUP(AZ21,List!$H$2:$I$10,2,FALSE),0)</f>
        <v>0</v>
      </c>
      <c r="BR21">
        <f t="shared" si="17"/>
        <v>0</v>
      </c>
      <c r="BS21">
        <f t="shared" si="18"/>
        <v>1</v>
      </c>
      <c r="BT21">
        <f t="shared" si="19"/>
        <v>0</v>
      </c>
      <c r="BU21">
        <f t="shared" si="20"/>
        <v>0</v>
      </c>
      <c r="BV21" t="b">
        <f t="shared" si="4"/>
        <v>0</v>
      </c>
      <c r="BW21">
        <f t="shared" si="21"/>
        <v>0</v>
      </c>
      <c r="BX21" t="b">
        <f t="shared" si="22"/>
        <v>0</v>
      </c>
      <c r="BY21">
        <f t="shared" si="23"/>
        <v>1</v>
      </c>
      <c r="BZ21" t="e" cm="1">
        <f t="array" ref="BZ21">_xlfn.IFS(AG21&lt;List!$N$4,"Platinum",AG21&lt;List!$N$3,"Gold",AG21&lt;List!$N$2,"Silver",AG21&gt;List!$N$2,"Exceeds")</f>
        <v>#DIV/0!</v>
      </c>
      <c r="CA21" t="e" cm="1">
        <f t="array" ref="CA21">_xlfn.IFS(AL21&lt;List!$M$4,"Platinum",AL21&lt;List!$M$3,"Gold",AL21&lt;List!$M$2,"Silver",AL21&gt;List!$M$2,"Exceeds")</f>
        <v>#DIV/0!</v>
      </c>
      <c r="CB21" t="e" cm="1">
        <f t="array" ref="CB21">_xlfn.IFS(CA21="exceeds","Exceeds",BZ21="exceeds","Exceeds",CA21="silver","Silver",BZ21="silver","Silver",CA21="Gold","Gold",BZ21="Gold","Gold",CA21="platinum","Platinum",BZ21="platinum","Platinum")</f>
        <v>#DIV/0!</v>
      </c>
      <c r="CC21" t="e">
        <f>IF(AND(AND(BY21&gt;=2),AND(AG21&lt;=List!$N$4),AND(AL21&lt;=List!$M$4)),"Certified","Exceeds")</f>
        <v>#DIV/0!</v>
      </c>
      <c r="CD21" t="e" cm="1">
        <f t="array" ref="CD21">_xlfn.IFS(BH21=List!$O$2,'SAMPLE-Entry-Sheet'!CB21,BH21=List!$O$3,'SAMPLE-Entry-Sheet'!CC21)</f>
        <v>#DIV/0!</v>
      </c>
    </row>
    <row r="22" spans="1:82" ht="30" customHeight="1" x14ac:dyDescent="0.35">
      <c r="A22" t="str">
        <f t="shared" si="13"/>
        <v>Ineligible or missing inputs</v>
      </c>
      <c r="H22" s="15"/>
      <c r="I22" s="16"/>
      <c r="J22" s="16"/>
      <c r="K22" s="16"/>
      <c r="O22" s="17"/>
      <c r="Q22" s="17"/>
      <c r="T22" s="17"/>
      <c r="V22" s="17"/>
      <c r="AB22" s="17">
        <f>'SAMPLE-Load-Tally'!C22</f>
        <v>0</v>
      </c>
      <c r="AC22" s="17"/>
      <c r="AD22" s="17"/>
      <c r="AE22" s="17"/>
      <c r="AF22" s="17"/>
      <c r="AG22" s="12" t="e">
        <f t="shared" si="14"/>
        <v>#DIV/0!</v>
      </c>
      <c r="AH22" s="13" cm="1">
        <f t="array" ref="AH22">_xlfn.IFS(AC22&gt;0,((AC22/(O22))),AC22=0,0)</f>
        <v>0</v>
      </c>
      <c r="AI22" s="13" cm="1">
        <f t="array" ref="AI22">_xlfn.IFS(AD22&gt;0,((AD22/(Q22))),AD22=0,0)</f>
        <v>0</v>
      </c>
      <c r="AJ22" s="13" cm="1">
        <f t="array" ref="AJ22">_xlfn.IFS(AE22&gt;0,((AE22/(U22))),AE22=0,0)</f>
        <v>0</v>
      </c>
      <c r="AK22" s="13" cm="1">
        <f t="array" ref="AK22">_xlfn.IFS(AF22&gt;0,((AF22/(W22))),AF22=0,0)</f>
        <v>0</v>
      </c>
      <c r="AL22" s="14" t="e">
        <f t="shared" si="15"/>
        <v>#DIV/0!</v>
      </c>
      <c r="BH22" t="str" cm="1">
        <f t="array" ref="BH22">_xlfn.IFS(J22&lt;List!$K$3,"old",J22&gt;=List!$K$3,"new")</f>
        <v>old</v>
      </c>
      <c r="BI22">
        <f>_xlfn.IFNA(VLOOKUP(N22,List!$A$2:$B$18,2,FALSE),0)</f>
        <v>0</v>
      </c>
      <c r="BJ22">
        <f>_xlfn.IFNA(VLOOKUP(P22,List!$A$2:$B$18,2,FALSE),0)</f>
        <v>0</v>
      </c>
      <c r="BK22">
        <f>_xlfn.IFNA(VLOOKUP(T22,List!$A$2:$B$18,2,FALSE),0)</f>
        <v>0</v>
      </c>
      <c r="BL22">
        <f>_xlfn.IFNA(VLOOKUP(V22,List!$A$2:$B$18,2,FALSE),0)</f>
        <v>0</v>
      </c>
      <c r="BM22">
        <f>_xlfn.IFNA(VLOOKUP(Z22,List!$A$2:$B$18,2,FALSE),0)</f>
        <v>0</v>
      </c>
      <c r="BN22">
        <f>COUNTIFS(AV22:AX22,"yes")+(COUNTIFS(BX22,"yes"))+Tabulation[[#This Row],[Leak Tight Exempt]]</f>
        <v>0</v>
      </c>
      <c r="BO22" t="str">
        <f>IF(OR(AND(K22=List!$R$2,BN22=3),AND(K22=List!$R$3,BN22=3)),"Yes","Ineligible or Missing Data")</f>
        <v>Ineligible or Missing Data</v>
      </c>
      <c r="BP22">
        <f t="shared" si="16"/>
        <v>1</v>
      </c>
      <c r="BQ22">
        <f>_xlfn.IFNA(VLOOKUP(AZ22,List!$H$2:$I$10,2,FALSE),0)</f>
        <v>0</v>
      </c>
      <c r="BR22">
        <f t="shared" si="17"/>
        <v>0</v>
      </c>
      <c r="BS22">
        <f t="shared" si="18"/>
        <v>1</v>
      </c>
      <c r="BT22">
        <f t="shared" si="19"/>
        <v>0</v>
      </c>
      <c r="BU22">
        <f t="shared" si="20"/>
        <v>0</v>
      </c>
      <c r="BV22" t="b">
        <f t="shared" si="4"/>
        <v>0</v>
      </c>
      <c r="BW22">
        <f t="shared" si="21"/>
        <v>0</v>
      </c>
      <c r="BX22" t="b">
        <f t="shared" si="22"/>
        <v>0</v>
      </c>
      <c r="BY22">
        <f t="shared" si="23"/>
        <v>1</v>
      </c>
      <c r="BZ22" t="e" cm="1">
        <f t="array" ref="BZ22">_xlfn.IFS(AG22&lt;List!$N$4,"Platinum",AG22&lt;List!$N$3,"Gold",AG22&lt;List!$N$2,"Silver",AG22&gt;List!$N$2,"Exceeds")</f>
        <v>#DIV/0!</v>
      </c>
      <c r="CA22" t="e" cm="1">
        <f t="array" ref="CA22">_xlfn.IFS(AL22&lt;List!$M$4,"Platinum",AL22&lt;List!$M$3,"Gold",AL22&lt;List!$M$2,"Silver",AL22&gt;List!$M$2,"Exceeds")</f>
        <v>#DIV/0!</v>
      </c>
      <c r="CB22" t="e" cm="1">
        <f t="array" ref="CB22">_xlfn.IFS(CA22="exceeds","Exceeds",BZ22="exceeds","Exceeds",CA22="silver","Silver",BZ22="silver","Silver",CA22="Gold","Gold",BZ22="Gold","Gold",CA22="platinum","Platinum",BZ22="platinum","Platinum")</f>
        <v>#DIV/0!</v>
      </c>
      <c r="CC22" t="e">
        <f>IF(AND(AND(BY22&gt;=2),AND(AG22&lt;=List!$N$4),AND(AL22&lt;=List!$M$4)),"Certified","Exceeds")</f>
        <v>#DIV/0!</v>
      </c>
      <c r="CD22" t="e" cm="1">
        <f t="array" ref="CD22">_xlfn.IFS(BH22=List!$O$2,'SAMPLE-Entry-Sheet'!CB22,BH22=List!$O$3,'SAMPLE-Entry-Sheet'!CC22)</f>
        <v>#DIV/0!</v>
      </c>
    </row>
    <row r="23" spans="1:82" ht="30" customHeight="1" x14ac:dyDescent="0.35">
      <c r="A23" t="str">
        <f t="shared" si="13"/>
        <v>Ineligible or missing inputs</v>
      </c>
      <c r="H23" s="15"/>
      <c r="I23" s="16"/>
      <c r="J23" s="16"/>
      <c r="K23" s="16"/>
      <c r="O23" s="17"/>
      <c r="Q23" s="17"/>
      <c r="T23" s="17"/>
      <c r="V23" s="17"/>
      <c r="AB23" s="17">
        <f>'SAMPLE-Load-Tally'!C23</f>
        <v>0</v>
      </c>
      <c r="AC23" s="17"/>
      <c r="AD23" s="17"/>
      <c r="AE23" s="17"/>
      <c r="AF23" s="17"/>
      <c r="AG23" s="12" t="e">
        <f t="shared" si="14"/>
        <v>#DIV/0!</v>
      </c>
      <c r="AH23" s="13" cm="1">
        <f t="array" ref="AH23">_xlfn.IFS(AC23&gt;0,((AC23/(O23))),AC23=0,0)</f>
        <v>0</v>
      </c>
      <c r="AI23" s="13" cm="1">
        <f t="array" ref="AI23">_xlfn.IFS(AD23&gt;0,((AD23/(Q23))),AD23=0,0)</f>
        <v>0</v>
      </c>
      <c r="AJ23" s="13" cm="1">
        <f t="array" ref="AJ23">_xlfn.IFS(AE23&gt;0,((AE23/(U23))),AE23=0,0)</f>
        <v>0</v>
      </c>
      <c r="AK23" s="13" cm="1">
        <f t="array" ref="AK23">_xlfn.IFS(AF23&gt;0,((AF23/(W23))),AF23=0,0)</f>
        <v>0</v>
      </c>
      <c r="AL23" s="14" t="e">
        <f t="shared" si="15"/>
        <v>#DIV/0!</v>
      </c>
      <c r="BH23" t="str" cm="1">
        <f t="array" ref="BH23">_xlfn.IFS(J23&lt;List!$K$3,"old",J23&gt;=List!$K$3,"new")</f>
        <v>old</v>
      </c>
      <c r="BI23">
        <f>_xlfn.IFNA(VLOOKUP(N23,List!$A$2:$B$18,2,FALSE),0)</f>
        <v>0</v>
      </c>
      <c r="BJ23">
        <f>_xlfn.IFNA(VLOOKUP(P23,List!$A$2:$B$18,2,FALSE),0)</f>
        <v>0</v>
      </c>
      <c r="BK23">
        <f>_xlfn.IFNA(VLOOKUP(T23,List!$A$2:$B$18,2,FALSE),0)</f>
        <v>0</v>
      </c>
      <c r="BL23">
        <f>_xlfn.IFNA(VLOOKUP(V23,List!$A$2:$B$18,2,FALSE),0)</f>
        <v>0</v>
      </c>
      <c r="BM23">
        <f>_xlfn.IFNA(VLOOKUP(Z23,List!$A$2:$B$18,2,FALSE),0)</f>
        <v>0</v>
      </c>
      <c r="BN23">
        <f>COUNTIFS(AV23:AX23,"yes")+(COUNTIFS(BX23,"yes"))+Tabulation[[#This Row],[Leak Tight Exempt]]</f>
        <v>0</v>
      </c>
      <c r="BO23" t="str">
        <f>IF(OR(AND(K23=List!$R$2,BN23=3),AND(K23=List!$R$3,BN23=3)),"Yes","Ineligible or Missing Data")</f>
        <v>Ineligible or Missing Data</v>
      </c>
      <c r="BP23">
        <f t="shared" si="16"/>
        <v>1</v>
      </c>
      <c r="BQ23">
        <f>_xlfn.IFNA(VLOOKUP(AZ23,List!$H$2:$I$10,2,FALSE),0)</f>
        <v>0</v>
      </c>
      <c r="BR23">
        <f t="shared" si="17"/>
        <v>0</v>
      </c>
      <c r="BS23">
        <f t="shared" si="18"/>
        <v>1</v>
      </c>
      <c r="BT23">
        <f t="shared" si="19"/>
        <v>0</v>
      </c>
      <c r="BU23">
        <f t="shared" si="20"/>
        <v>0</v>
      </c>
      <c r="BV23" t="b">
        <f t="shared" si="4"/>
        <v>0</v>
      </c>
      <c r="BW23">
        <f t="shared" si="21"/>
        <v>0</v>
      </c>
      <c r="BX23" t="b">
        <f t="shared" si="22"/>
        <v>0</v>
      </c>
      <c r="BY23">
        <f t="shared" si="23"/>
        <v>1</v>
      </c>
      <c r="BZ23" t="e" cm="1">
        <f t="array" ref="BZ23">_xlfn.IFS(AG23&lt;List!$N$4,"Platinum",AG23&lt;List!$N$3,"Gold",AG23&lt;List!$N$2,"Silver",AG23&gt;List!$N$2,"Exceeds")</f>
        <v>#DIV/0!</v>
      </c>
      <c r="CA23" t="e" cm="1">
        <f t="array" ref="CA23">_xlfn.IFS(AL23&lt;List!$M$4,"Platinum",AL23&lt;List!$M$3,"Gold",AL23&lt;List!$M$2,"Silver",AL23&gt;List!$M$2,"Exceeds")</f>
        <v>#DIV/0!</v>
      </c>
      <c r="CB23" t="e" cm="1">
        <f t="array" ref="CB23">_xlfn.IFS(CA23="exceeds","Exceeds",BZ23="exceeds","Exceeds",CA23="silver","Silver",BZ23="silver","Silver",CA23="Gold","Gold",BZ23="Gold","Gold",CA23="platinum","Platinum",BZ23="platinum","Platinum")</f>
        <v>#DIV/0!</v>
      </c>
      <c r="CC23" t="e">
        <f>IF(AND(AND(BY23&gt;=2),AND(AG23&lt;=List!$N$4),AND(AL23&lt;=List!$M$4)),"Certified","Exceeds")</f>
        <v>#DIV/0!</v>
      </c>
      <c r="CD23" t="e" cm="1">
        <f t="array" ref="CD23">_xlfn.IFS(BH23=List!$O$2,'SAMPLE-Entry-Sheet'!CB23,BH23=List!$O$3,'SAMPLE-Entry-Sheet'!CC23)</f>
        <v>#DIV/0!</v>
      </c>
    </row>
    <row r="24" spans="1:82" ht="30" customHeight="1" x14ac:dyDescent="0.35">
      <c r="A24" t="str">
        <f t="shared" si="13"/>
        <v>Ineligible or missing inputs</v>
      </c>
      <c r="H24" s="15"/>
      <c r="I24" s="16"/>
      <c r="J24" s="16"/>
      <c r="K24" s="16"/>
      <c r="O24" s="17"/>
      <c r="Q24" s="17"/>
      <c r="T24" s="17"/>
      <c r="V24" s="17"/>
      <c r="AB24" s="17">
        <f>'SAMPLE-Load-Tally'!C24</f>
        <v>0</v>
      </c>
      <c r="AC24" s="17"/>
      <c r="AD24" s="17"/>
      <c r="AE24" s="17"/>
      <c r="AF24" s="17"/>
      <c r="AG24" s="12" t="e">
        <f t="shared" si="14"/>
        <v>#DIV/0!</v>
      </c>
      <c r="AH24" s="13" cm="1">
        <f t="array" ref="AH24">_xlfn.IFS(AC24&gt;0,((AC24/(O24))),AC24=0,0)</f>
        <v>0</v>
      </c>
      <c r="AI24" s="13" cm="1">
        <f t="array" ref="AI24">_xlfn.IFS(AD24&gt;0,((AD24/(Q24))),AD24=0,0)</f>
        <v>0</v>
      </c>
      <c r="AJ24" s="13" cm="1">
        <f t="array" ref="AJ24">_xlfn.IFS(AE24&gt;0,((AE24/(U24))),AE24=0,0)</f>
        <v>0</v>
      </c>
      <c r="AK24" s="13" cm="1">
        <f t="array" ref="AK24">_xlfn.IFS(AF24&gt;0,((AF24/(W24))),AF24=0,0)</f>
        <v>0</v>
      </c>
      <c r="AL24" s="14" t="e">
        <f t="shared" si="15"/>
        <v>#DIV/0!</v>
      </c>
      <c r="BH24" t="str" cm="1">
        <f t="array" ref="BH24">_xlfn.IFS(J24&lt;List!$K$3,"old",J24&gt;=List!$K$3,"new")</f>
        <v>old</v>
      </c>
      <c r="BI24">
        <f>_xlfn.IFNA(VLOOKUP(N24,List!$A$2:$B$18,2,FALSE),0)</f>
        <v>0</v>
      </c>
      <c r="BJ24">
        <f>_xlfn.IFNA(VLOOKUP(P24,List!$A$2:$B$18,2,FALSE),0)</f>
        <v>0</v>
      </c>
      <c r="BK24">
        <f>_xlfn.IFNA(VLOOKUP(T24,List!$A$2:$B$18,2,FALSE),0)</f>
        <v>0</v>
      </c>
      <c r="BL24">
        <f>_xlfn.IFNA(VLOOKUP(V24,List!$A$2:$B$18,2,FALSE),0)</f>
        <v>0</v>
      </c>
      <c r="BM24">
        <f>_xlfn.IFNA(VLOOKUP(Z24,List!$A$2:$B$18,2,FALSE),0)</f>
        <v>0</v>
      </c>
      <c r="BN24">
        <f>COUNTIFS(AV24:AX24,"yes")+(COUNTIFS(BX24,"yes"))+Tabulation[[#This Row],[Leak Tight Exempt]]</f>
        <v>0</v>
      </c>
      <c r="BO24" t="str">
        <f>IF(OR(AND(K24=List!$R$2,BN24=3),AND(K24=List!$R$3,BN24=3)),"Yes","Ineligible or Missing Data")</f>
        <v>Ineligible or Missing Data</v>
      </c>
      <c r="BP24">
        <f t="shared" si="16"/>
        <v>1</v>
      </c>
      <c r="BQ24">
        <f>_xlfn.IFNA(VLOOKUP(AZ24,List!$H$2:$I$10,2,FALSE),0)</f>
        <v>0</v>
      </c>
      <c r="BR24">
        <f t="shared" si="17"/>
        <v>0</v>
      </c>
      <c r="BS24">
        <f t="shared" si="18"/>
        <v>1</v>
      </c>
      <c r="BT24">
        <f t="shared" si="19"/>
        <v>0</v>
      </c>
      <c r="BU24">
        <f t="shared" si="20"/>
        <v>0</v>
      </c>
      <c r="BV24" t="b">
        <f t="shared" si="4"/>
        <v>0</v>
      </c>
      <c r="BW24">
        <f t="shared" si="21"/>
        <v>0</v>
      </c>
      <c r="BX24" t="b">
        <f t="shared" si="22"/>
        <v>0</v>
      </c>
      <c r="BY24">
        <f t="shared" si="23"/>
        <v>1</v>
      </c>
      <c r="BZ24" t="e" cm="1">
        <f t="array" ref="BZ24">_xlfn.IFS(AG24&lt;List!$N$4,"Platinum",AG24&lt;List!$N$3,"Gold",AG24&lt;List!$N$2,"Silver",AG24&gt;List!$N$2,"Exceeds")</f>
        <v>#DIV/0!</v>
      </c>
      <c r="CA24" t="e" cm="1">
        <f t="array" ref="CA24">_xlfn.IFS(AL24&lt;List!$M$4,"Platinum",AL24&lt;List!$M$3,"Gold",AL24&lt;List!$M$2,"Silver",AL24&gt;List!$M$2,"Exceeds")</f>
        <v>#DIV/0!</v>
      </c>
      <c r="CB24" t="e" cm="1">
        <f t="array" ref="CB24">_xlfn.IFS(CA24="exceeds","Exceeds",BZ24="exceeds","Exceeds",CA24="silver","Silver",BZ24="silver","Silver",CA24="Gold","Gold",BZ24="Gold","Gold",CA24="platinum","Platinum",BZ24="platinum","Platinum")</f>
        <v>#DIV/0!</v>
      </c>
      <c r="CC24" t="e">
        <f>IF(AND(AND(BY24&gt;=2),AND(AG24&lt;=List!$N$4),AND(AL24&lt;=List!$M$4)),"Certified","Exceeds")</f>
        <v>#DIV/0!</v>
      </c>
      <c r="CD24" t="e" cm="1">
        <f t="array" ref="CD24">_xlfn.IFS(BH24=List!$O$2,'SAMPLE-Entry-Sheet'!CB24,BH24=List!$O$3,'SAMPLE-Entry-Sheet'!CC24)</f>
        <v>#DIV/0!</v>
      </c>
    </row>
    <row r="25" spans="1:82" ht="30" customHeight="1" x14ac:dyDescent="0.35">
      <c r="A25" t="str">
        <f t="shared" si="13"/>
        <v>Ineligible or missing inputs</v>
      </c>
      <c r="H25" s="15"/>
      <c r="I25" s="16"/>
      <c r="J25" s="16"/>
      <c r="K25" s="16"/>
      <c r="O25" s="17"/>
      <c r="Q25" s="17"/>
      <c r="T25" s="17"/>
      <c r="V25" s="17"/>
      <c r="AB25" s="17">
        <f>'SAMPLE-Load-Tally'!C25</f>
        <v>0</v>
      </c>
      <c r="AC25" s="17"/>
      <c r="AD25" s="17"/>
      <c r="AE25" s="17"/>
      <c r="AF25" s="17"/>
      <c r="AG25" s="12" t="e">
        <f t="shared" si="14"/>
        <v>#DIV/0!</v>
      </c>
      <c r="AH25" s="13" cm="1">
        <f t="array" ref="AH25">_xlfn.IFS(AC25&gt;0,((AC25/(O25))),AC25=0,0)</f>
        <v>0</v>
      </c>
      <c r="AI25" s="13" cm="1">
        <f t="array" ref="AI25">_xlfn.IFS(AD25&gt;0,((AD25/(Q25))),AD25=0,0)</f>
        <v>0</v>
      </c>
      <c r="AJ25" s="13" cm="1">
        <f t="array" ref="AJ25">_xlfn.IFS(AE25&gt;0,((AE25/(U25))),AE25=0,0)</f>
        <v>0</v>
      </c>
      <c r="AK25" s="13" cm="1">
        <f t="array" ref="AK25">_xlfn.IFS(AF25&gt;0,((AF25/(W25))),AF25=0,0)</f>
        <v>0</v>
      </c>
      <c r="AL25" s="14" t="e">
        <f t="shared" si="15"/>
        <v>#DIV/0!</v>
      </c>
      <c r="BH25" t="str" cm="1">
        <f t="array" ref="BH25">_xlfn.IFS(J25&lt;List!$K$3,"old",J25&gt;=List!$K$3,"new")</f>
        <v>old</v>
      </c>
      <c r="BI25">
        <f>_xlfn.IFNA(VLOOKUP(N25,List!$A$2:$B$18,2,FALSE),0)</f>
        <v>0</v>
      </c>
      <c r="BJ25">
        <f>_xlfn.IFNA(VLOOKUP(P25,List!$A$2:$B$18,2,FALSE),0)</f>
        <v>0</v>
      </c>
      <c r="BK25">
        <f>_xlfn.IFNA(VLOOKUP(T25,List!$A$2:$B$18,2,FALSE),0)</f>
        <v>0</v>
      </c>
      <c r="BL25">
        <f>_xlfn.IFNA(VLOOKUP(V25,List!$A$2:$B$18,2,FALSE),0)</f>
        <v>0</v>
      </c>
      <c r="BM25">
        <f>_xlfn.IFNA(VLOOKUP(Z25,List!$A$2:$B$18,2,FALSE),0)</f>
        <v>0</v>
      </c>
      <c r="BN25">
        <f>COUNTIFS(AV25:AX25,"yes")+(COUNTIFS(BX25,"yes"))+Tabulation[[#This Row],[Leak Tight Exempt]]</f>
        <v>0</v>
      </c>
      <c r="BO25" t="str">
        <f>IF(OR(AND(K25=List!$R$2,BN25=3),AND(K25=List!$R$3,BN25=3)),"Yes","Ineligible or Missing Data")</f>
        <v>Ineligible or Missing Data</v>
      </c>
      <c r="BP25">
        <f t="shared" si="16"/>
        <v>1</v>
      </c>
      <c r="BQ25">
        <f>_xlfn.IFNA(VLOOKUP(AZ25,List!$H$2:$I$10,2,FALSE),0)</f>
        <v>0</v>
      </c>
      <c r="BR25">
        <f t="shared" si="17"/>
        <v>0</v>
      </c>
      <c r="BS25">
        <f t="shared" si="18"/>
        <v>1</v>
      </c>
      <c r="BT25">
        <f t="shared" si="19"/>
        <v>0</v>
      </c>
      <c r="BU25">
        <f t="shared" si="20"/>
        <v>0</v>
      </c>
      <c r="BV25" t="b">
        <f t="shared" si="4"/>
        <v>0</v>
      </c>
      <c r="BW25">
        <f t="shared" si="21"/>
        <v>0</v>
      </c>
      <c r="BX25" t="b">
        <f t="shared" si="22"/>
        <v>0</v>
      </c>
      <c r="BY25">
        <f t="shared" si="23"/>
        <v>1</v>
      </c>
      <c r="BZ25" t="e" cm="1">
        <f t="array" ref="BZ25">_xlfn.IFS(AG25&lt;List!$N$4,"Platinum",AG25&lt;List!$N$3,"Gold",AG25&lt;List!$N$2,"Silver",AG25&gt;List!$N$2,"Exceeds")</f>
        <v>#DIV/0!</v>
      </c>
      <c r="CA25" t="e" cm="1">
        <f t="array" ref="CA25">_xlfn.IFS(AL25&lt;List!$M$4,"Platinum",AL25&lt;List!$M$3,"Gold",AL25&lt;List!$M$2,"Silver",AL25&gt;List!$M$2,"Exceeds")</f>
        <v>#DIV/0!</v>
      </c>
      <c r="CB25" t="e" cm="1">
        <f t="array" ref="CB25">_xlfn.IFS(CA25="exceeds","Exceeds",BZ25="exceeds","Exceeds",CA25="silver","Silver",BZ25="silver","Silver",CA25="Gold","Gold",BZ25="Gold","Gold",CA25="platinum","Platinum",BZ25="platinum","Platinum")</f>
        <v>#DIV/0!</v>
      </c>
      <c r="CC25" t="e">
        <f>IF(AND(AND(BY25&gt;=2),AND(AG25&lt;=List!$N$4),AND(AL25&lt;=List!$M$4)),"Certified","Exceeds")</f>
        <v>#DIV/0!</v>
      </c>
      <c r="CD25" t="e" cm="1">
        <f t="array" ref="CD25">_xlfn.IFS(BH25=List!$O$2,'SAMPLE-Entry-Sheet'!CB25,BH25=List!$O$3,'SAMPLE-Entry-Sheet'!CC25)</f>
        <v>#DIV/0!</v>
      </c>
    </row>
    <row r="26" spans="1:82" ht="30" customHeight="1" x14ac:dyDescent="0.35">
      <c r="A26" t="str">
        <f t="shared" si="13"/>
        <v>Ineligible or missing inputs</v>
      </c>
      <c r="H26" s="15"/>
      <c r="I26" s="16"/>
      <c r="J26" s="16"/>
      <c r="K26" s="16"/>
      <c r="O26" s="17"/>
      <c r="Q26" s="17"/>
      <c r="T26" s="17"/>
      <c r="V26" s="17"/>
      <c r="AB26" s="17">
        <f>'SAMPLE-Load-Tally'!C26</f>
        <v>0</v>
      </c>
      <c r="AC26" s="17"/>
      <c r="AD26" s="17"/>
      <c r="AE26" s="17"/>
      <c r="AF26" s="17"/>
      <c r="AG26" s="12" t="e">
        <f t="shared" si="14"/>
        <v>#DIV/0!</v>
      </c>
      <c r="AH26" s="13" cm="1">
        <f t="array" ref="AH26">_xlfn.IFS(AC26&gt;0,((AC26/(O26))),AC26=0,0)</f>
        <v>0</v>
      </c>
      <c r="AI26" s="13" cm="1">
        <f t="array" ref="AI26">_xlfn.IFS(AD26&gt;0,((AD26/(Q26))),AD26=0,0)</f>
        <v>0</v>
      </c>
      <c r="AJ26" s="13" cm="1">
        <f t="array" ref="AJ26">_xlfn.IFS(AE26&gt;0,((AE26/(U26))),AE26=0,0)</f>
        <v>0</v>
      </c>
      <c r="AK26" s="13" cm="1">
        <f t="array" ref="AK26">_xlfn.IFS(AF26&gt;0,((AF26/(W26))),AF26=0,0)</f>
        <v>0</v>
      </c>
      <c r="AL26" s="14" t="e">
        <f t="shared" si="15"/>
        <v>#DIV/0!</v>
      </c>
      <c r="BH26" t="str" cm="1">
        <f t="array" ref="BH26">_xlfn.IFS(J26&lt;List!$K$3,"old",J26&gt;=List!$K$3,"new")</f>
        <v>old</v>
      </c>
      <c r="BI26">
        <f>_xlfn.IFNA(VLOOKUP(N26,List!$A$2:$B$18,2,FALSE),0)</f>
        <v>0</v>
      </c>
      <c r="BJ26">
        <f>_xlfn.IFNA(VLOOKUP(P26,List!$A$2:$B$18,2,FALSE),0)</f>
        <v>0</v>
      </c>
      <c r="BK26">
        <f>_xlfn.IFNA(VLOOKUP(T26,List!$A$2:$B$18,2,FALSE),0)</f>
        <v>0</v>
      </c>
      <c r="BL26">
        <f>_xlfn.IFNA(VLOOKUP(V26,List!$A$2:$B$18,2,FALSE),0)</f>
        <v>0</v>
      </c>
      <c r="BM26">
        <f>_xlfn.IFNA(VLOOKUP(Z26,List!$A$2:$B$18,2,FALSE),0)</f>
        <v>0</v>
      </c>
      <c r="BN26">
        <f>COUNTIFS(AV26:AX26,"yes")+(COUNTIFS(BX26,"yes"))+Tabulation[[#This Row],[Leak Tight Exempt]]</f>
        <v>0</v>
      </c>
      <c r="BO26" t="str">
        <f>IF(OR(AND(K26=List!$R$2,BN26=3),AND(K26=List!$R$3,BN26=3)),"Yes","Ineligible or Missing Data")</f>
        <v>Ineligible or Missing Data</v>
      </c>
      <c r="BP26">
        <f t="shared" si="16"/>
        <v>1</v>
      </c>
      <c r="BQ26">
        <f>_xlfn.IFNA(VLOOKUP(AZ26,List!$H$2:$I$10,2,FALSE),0)</f>
        <v>0</v>
      </c>
      <c r="BR26">
        <f t="shared" si="17"/>
        <v>0</v>
      </c>
      <c r="BS26">
        <f t="shared" si="18"/>
        <v>1</v>
      </c>
      <c r="BT26">
        <f t="shared" si="19"/>
        <v>0</v>
      </c>
      <c r="BU26">
        <f t="shared" si="20"/>
        <v>0</v>
      </c>
      <c r="BV26" t="b">
        <f t="shared" si="4"/>
        <v>0</v>
      </c>
      <c r="BW26">
        <f t="shared" si="21"/>
        <v>0</v>
      </c>
      <c r="BX26" t="b">
        <f t="shared" si="22"/>
        <v>0</v>
      </c>
      <c r="BY26">
        <f t="shared" si="23"/>
        <v>1</v>
      </c>
      <c r="BZ26" t="e" cm="1">
        <f t="array" ref="BZ26">_xlfn.IFS(AG26&lt;List!$N$4,"Platinum",AG26&lt;List!$N$3,"Gold",AG26&lt;List!$N$2,"Silver",AG26&gt;List!$N$2,"Exceeds")</f>
        <v>#DIV/0!</v>
      </c>
      <c r="CA26" t="e" cm="1">
        <f t="array" ref="CA26">_xlfn.IFS(AL26&lt;List!$M$4,"Platinum",AL26&lt;List!$M$3,"Gold",AL26&lt;List!$M$2,"Silver",AL26&gt;List!$M$2,"Exceeds")</f>
        <v>#DIV/0!</v>
      </c>
      <c r="CB26" t="e" cm="1">
        <f t="array" ref="CB26">_xlfn.IFS(CA26="exceeds","Exceeds",BZ26="exceeds","Exceeds",CA26="silver","Silver",BZ26="silver","Silver",CA26="Gold","Gold",BZ26="Gold","Gold",CA26="platinum","Platinum",BZ26="platinum","Platinum")</f>
        <v>#DIV/0!</v>
      </c>
      <c r="CC26" t="e">
        <f>IF(AND(AND(BY26&gt;=2),AND(AG26&lt;=List!$N$4),AND(AL26&lt;=List!$M$4)),"Certified","Exceeds")</f>
        <v>#DIV/0!</v>
      </c>
      <c r="CD26" t="e" cm="1">
        <f t="array" ref="CD26">_xlfn.IFS(BH26=List!$O$2,'SAMPLE-Entry-Sheet'!CB26,BH26=List!$O$3,'SAMPLE-Entry-Sheet'!CC26)</f>
        <v>#DIV/0!</v>
      </c>
    </row>
    <row r="27" spans="1:82" ht="30" customHeight="1" x14ac:dyDescent="0.35">
      <c r="A27" t="str">
        <f t="shared" si="13"/>
        <v>Ineligible or missing inputs</v>
      </c>
      <c r="H27" s="15"/>
      <c r="I27" s="16"/>
      <c r="J27" s="16"/>
      <c r="K27" s="16"/>
      <c r="O27" s="17"/>
      <c r="Q27" s="17"/>
      <c r="T27" s="17"/>
      <c r="V27" s="17"/>
      <c r="AB27" s="17">
        <f>'SAMPLE-Load-Tally'!C27</f>
        <v>0</v>
      </c>
      <c r="AC27" s="17"/>
      <c r="AD27" s="17"/>
      <c r="AE27" s="17"/>
      <c r="AF27" s="17"/>
      <c r="AG27" s="12" t="e">
        <f t="shared" si="14"/>
        <v>#DIV/0!</v>
      </c>
      <c r="AH27" s="13" cm="1">
        <f t="array" ref="AH27">_xlfn.IFS(AC27&gt;0,((AC27/(O27))),AC27=0,0)</f>
        <v>0</v>
      </c>
      <c r="AI27" s="13" cm="1">
        <f t="array" ref="AI27">_xlfn.IFS(AD27&gt;0,((AD27/(Q27))),AD27=0,0)</f>
        <v>0</v>
      </c>
      <c r="AJ27" s="13" cm="1">
        <f t="array" ref="AJ27">_xlfn.IFS(AE27&gt;0,((AE27/(U27))),AE27=0,0)</f>
        <v>0</v>
      </c>
      <c r="AK27" s="13" cm="1">
        <f t="array" ref="AK27">_xlfn.IFS(AF27&gt;0,((AF27/(W27))),AF27=0,0)</f>
        <v>0</v>
      </c>
      <c r="AL27" s="14" t="e">
        <f t="shared" si="15"/>
        <v>#DIV/0!</v>
      </c>
      <c r="BH27" t="str" cm="1">
        <f t="array" ref="BH27">_xlfn.IFS(J27&lt;List!$K$3,"old",J27&gt;=List!$K$3,"new")</f>
        <v>old</v>
      </c>
      <c r="BI27">
        <f>_xlfn.IFNA(VLOOKUP(N27,List!$A$2:$B$18,2,FALSE),0)</f>
        <v>0</v>
      </c>
      <c r="BJ27">
        <f>_xlfn.IFNA(VLOOKUP(P27,List!$A$2:$B$18,2,FALSE),0)</f>
        <v>0</v>
      </c>
      <c r="BK27">
        <f>_xlfn.IFNA(VLOOKUP(T27,List!$A$2:$B$18,2,FALSE),0)</f>
        <v>0</v>
      </c>
      <c r="BL27">
        <f>_xlfn.IFNA(VLOOKUP(V27,List!$A$2:$B$18,2,FALSE),0)</f>
        <v>0</v>
      </c>
      <c r="BM27">
        <f>_xlfn.IFNA(VLOOKUP(Z27,List!$A$2:$B$18,2,FALSE),0)</f>
        <v>0</v>
      </c>
      <c r="BN27">
        <f>COUNTIFS(AV27:AX27,"yes")+(COUNTIFS(BX27,"yes"))+Tabulation[[#This Row],[Leak Tight Exempt]]</f>
        <v>0</v>
      </c>
      <c r="BO27" t="str">
        <f>IF(OR(AND(K27=List!$R$2,BN27=3),AND(K27=List!$R$3,BN27=3)),"Yes","Ineligible or Missing Data")</f>
        <v>Ineligible or Missing Data</v>
      </c>
      <c r="BP27">
        <f t="shared" si="16"/>
        <v>1</v>
      </c>
      <c r="BQ27">
        <f>_xlfn.IFNA(VLOOKUP(AZ27,List!$H$2:$I$10,2,FALSE),0)</f>
        <v>0</v>
      </c>
      <c r="BR27">
        <f t="shared" si="17"/>
        <v>0</v>
      </c>
      <c r="BS27">
        <f t="shared" si="18"/>
        <v>1</v>
      </c>
      <c r="BT27">
        <f t="shared" si="19"/>
        <v>0</v>
      </c>
      <c r="BU27">
        <f t="shared" si="20"/>
        <v>0</v>
      </c>
      <c r="BV27" t="b">
        <f t="shared" si="4"/>
        <v>0</v>
      </c>
      <c r="BW27">
        <f t="shared" si="21"/>
        <v>0</v>
      </c>
      <c r="BX27" t="b">
        <f t="shared" si="22"/>
        <v>0</v>
      </c>
      <c r="BY27">
        <f t="shared" si="23"/>
        <v>1</v>
      </c>
      <c r="BZ27" t="e" cm="1">
        <f t="array" ref="BZ27">_xlfn.IFS(AG27&lt;List!$N$4,"Platinum",AG27&lt;List!$N$3,"Gold",AG27&lt;List!$N$2,"Silver",AG27&gt;List!$N$2,"Exceeds")</f>
        <v>#DIV/0!</v>
      </c>
      <c r="CA27" t="e" cm="1">
        <f t="array" ref="CA27">_xlfn.IFS(AL27&lt;List!$M$4,"Platinum",AL27&lt;List!$M$3,"Gold",AL27&lt;List!$M$2,"Silver",AL27&gt;List!$M$2,"Exceeds")</f>
        <v>#DIV/0!</v>
      </c>
      <c r="CB27" t="e" cm="1">
        <f t="array" ref="CB27">_xlfn.IFS(CA27="exceeds","Exceeds",BZ27="exceeds","Exceeds",CA27="silver","Silver",BZ27="silver","Silver",CA27="Gold","Gold",BZ27="Gold","Gold",CA27="platinum","Platinum",BZ27="platinum","Platinum")</f>
        <v>#DIV/0!</v>
      </c>
      <c r="CC27" t="e">
        <f>IF(AND(AND(BY27&gt;=2),AND(AG27&lt;=List!$N$4),AND(AL27&lt;=List!$M$4)),"Certified","Exceeds")</f>
        <v>#DIV/0!</v>
      </c>
      <c r="CD27" t="e" cm="1">
        <f t="array" ref="CD27">_xlfn.IFS(BH27=List!$O$2,'SAMPLE-Entry-Sheet'!CB27,BH27=List!$O$3,'SAMPLE-Entry-Sheet'!CC27)</f>
        <v>#DIV/0!</v>
      </c>
    </row>
    <row r="28" spans="1:82" ht="30" customHeight="1" x14ac:dyDescent="0.35">
      <c r="A28" t="str">
        <f t="shared" si="13"/>
        <v>Ineligible or missing inputs</v>
      </c>
      <c r="H28" s="15"/>
      <c r="I28" s="16"/>
      <c r="J28" s="16"/>
      <c r="K28" s="16"/>
      <c r="O28" s="17"/>
      <c r="Q28" s="17"/>
      <c r="T28" s="17"/>
      <c r="V28" s="17"/>
      <c r="AB28" s="17">
        <f>'SAMPLE-Load-Tally'!C28</f>
        <v>0</v>
      </c>
      <c r="AC28" s="17"/>
      <c r="AD28" s="17"/>
      <c r="AE28" s="17"/>
      <c r="AF28" s="17"/>
      <c r="AG28" s="12" t="e">
        <f t="shared" si="14"/>
        <v>#DIV/0!</v>
      </c>
      <c r="AH28" s="13" cm="1">
        <f t="array" ref="AH28">_xlfn.IFS(AC28&gt;0,((AC28/(O28))),AC28=0,0)</f>
        <v>0</v>
      </c>
      <c r="AI28" s="13" cm="1">
        <f t="array" ref="AI28">_xlfn.IFS(AD28&gt;0,((AD28/(Q28))),AD28=0,0)</f>
        <v>0</v>
      </c>
      <c r="AJ28" s="13" cm="1">
        <f t="array" ref="AJ28">_xlfn.IFS(AE28&gt;0,((AE28/(U28))),AE28=0,0)</f>
        <v>0</v>
      </c>
      <c r="AK28" s="13" cm="1">
        <f t="array" ref="AK28">_xlfn.IFS(AF28&gt;0,((AF28/(W28))),AF28=0,0)</f>
        <v>0</v>
      </c>
      <c r="AL28" s="14" t="e">
        <f t="shared" si="15"/>
        <v>#DIV/0!</v>
      </c>
      <c r="BH28" t="str" cm="1">
        <f t="array" ref="BH28">_xlfn.IFS(J28&lt;List!$K$3,"old",J28&gt;=List!$K$3,"new")</f>
        <v>old</v>
      </c>
      <c r="BI28">
        <f>_xlfn.IFNA(VLOOKUP(N28,List!$A$2:$B$18,2,FALSE),0)</f>
        <v>0</v>
      </c>
      <c r="BJ28">
        <f>_xlfn.IFNA(VLOOKUP(P28,List!$A$2:$B$18,2,FALSE),0)</f>
        <v>0</v>
      </c>
      <c r="BK28">
        <f>_xlfn.IFNA(VLOOKUP(T28,List!$A$2:$B$18,2,FALSE),0)</f>
        <v>0</v>
      </c>
      <c r="BL28">
        <f>_xlfn.IFNA(VLOOKUP(V28,List!$A$2:$B$18,2,FALSE),0)</f>
        <v>0</v>
      </c>
      <c r="BM28">
        <f>_xlfn.IFNA(VLOOKUP(Z28,List!$A$2:$B$18,2,FALSE),0)</f>
        <v>0</v>
      </c>
      <c r="BN28">
        <f>COUNTIFS(AV28:AX28,"yes")+(COUNTIFS(BX28,"yes"))+Tabulation[[#This Row],[Leak Tight Exempt]]</f>
        <v>0</v>
      </c>
      <c r="BO28" t="str">
        <f>IF(OR(AND(K28=List!$R$2,BN28=3),AND(K28=List!$R$3,BN28=3)),"Yes","Ineligible or Missing Data")</f>
        <v>Ineligible or Missing Data</v>
      </c>
      <c r="BP28">
        <f t="shared" si="16"/>
        <v>1</v>
      </c>
      <c r="BQ28">
        <f>_xlfn.IFNA(VLOOKUP(AZ28,List!$H$2:$I$10,2,FALSE),0)</f>
        <v>0</v>
      </c>
      <c r="BR28">
        <f t="shared" si="17"/>
        <v>0</v>
      </c>
      <c r="BS28">
        <f t="shared" si="18"/>
        <v>1</v>
      </c>
      <c r="BT28">
        <f t="shared" si="19"/>
        <v>0</v>
      </c>
      <c r="BU28">
        <f t="shared" si="20"/>
        <v>0</v>
      </c>
      <c r="BV28" t="b">
        <f t="shared" si="4"/>
        <v>0</v>
      </c>
      <c r="BW28">
        <f t="shared" si="21"/>
        <v>0</v>
      </c>
      <c r="BX28" t="b">
        <f t="shared" si="22"/>
        <v>0</v>
      </c>
      <c r="BY28">
        <f t="shared" si="23"/>
        <v>1</v>
      </c>
      <c r="BZ28" t="e" cm="1">
        <f t="array" ref="BZ28">_xlfn.IFS(AG28&lt;List!$N$4,"Platinum",AG28&lt;List!$N$3,"Gold",AG28&lt;List!$N$2,"Silver",AG28&gt;List!$N$2,"Exceeds")</f>
        <v>#DIV/0!</v>
      </c>
      <c r="CA28" t="e" cm="1">
        <f t="array" ref="CA28">_xlfn.IFS(AL28&lt;List!$M$4,"Platinum",AL28&lt;List!$M$3,"Gold",AL28&lt;List!$M$2,"Silver",AL28&gt;List!$M$2,"Exceeds")</f>
        <v>#DIV/0!</v>
      </c>
      <c r="CB28" t="e" cm="1">
        <f t="array" ref="CB28">_xlfn.IFS(CA28="exceeds","Exceeds",BZ28="exceeds","Exceeds",CA28="silver","Silver",BZ28="silver","Silver",CA28="Gold","Gold",BZ28="Gold","Gold",CA28="platinum","Platinum",BZ28="platinum","Platinum")</f>
        <v>#DIV/0!</v>
      </c>
      <c r="CC28" t="e">
        <f>IF(AND(AND(BY28&gt;=2),AND(AG28&lt;=List!$N$4),AND(AL28&lt;=List!$M$4)),"Certified","Exceeds")</f>
        <v>#DIV/0!</v>
      </c>
      <c r="CD28" t="e" cm="1">
        <f t="array" ref="CD28">_xlfn.IFS(BH28=List!$O$2,'SAMPLE-Entry-Sheet'!CB28,BH28=List!$O$3,'SAMPLE-Entry-Sheet'!CC28)</f>
        <v>#DIV/0!</v>
      </c>
    </row>
    <row r="29" spans="1:82" ht="30" customHeight="1" x14ac:dyDescent="0.35">
      <c r="A29" t="str">
        <f t="shared" si="13"/>
        <v>Ineligible or missing inputs</v>
      </c>
      <c r="H29" s="15"/>
      <c r="I29" s="16"/>
      <c r="J29" s="16"/>
      <c r="K29" s="16"/>
      <c r="O29" s="17"/>
      <c r="Q29" s="17"/>
      <c r="T29" s="17"/>
      <c r="V29" s="17"/>
      <c r="AB29" s="17">
        <f>'SAMPLE-Load-Tally'!C29</f>
        <v>0</v>
      </c>
      <c r="AC29" s="17"/>
      <c r="AD29" s="17"/>
      <c r="AE29" s="17"/>
      <c r="AF29" s="17"/>
      <c r="AG29" s="12" t="e">
        <f t="shared" si="14"/>
        <v>#DIV/0!</v>
      </c>
      <c r="AH29" s="13" cm="1">
        <f t="array" ref="AH29">_xlfn.IFS(AC29&gt;0,((AC29/(O29))),AC29=0,0)</f>
        <v>0</v>
      </c>
      <c r="AI29" s="13" cm="1">
        <f t="array" ref="AI29">_xlfn.IFS(AD29&gt;0,((AD29/(Q29))),AD29=0,0)</f>
        <v>0</v>
      </c>
      <c r="AJ29" s="13" cm="1">
        <f t="array" ref="AJ29">_xlfn.IFS(AE29&gt;0,((AE29/(U29))),AE29=0,0)</f>
        <v>0</v>
      </c>
      <c r="AK29" s="13" cm="1">
        <f t="array" ref="AK29">_xlfn.IFS(AF29&gt;0,((AF29/(W29))),AF29=0,0)</f>
        <v>0</v>
      </c>
      <c r="AL29" s="14" t="e">
        <f t="shared" si="15"/>
        <v>#DIV/0!</v>
      </c>
      <c r="BH29" t="str" cm="1">
        <f t="array" ref="BH29">_xlfn.IFS(J29&lt;List!$K$3,"old",J29&gt;=List!$K$3,"new")</f>
        <v>old</v>
      </c>
      <c r="BI29">
        <f>_xlfn.IFNA(VLOOKUP(N29,List!$A$2:$B$18,2,FALSE),0)</f>
        <v>0</v>
      </c>
      <c r="BJ29">
        <f>_xlfn.IFNA(VLOOKUP(P29,List!$A$2:$B$18,2,FALSE),0)</f>
        <v>0</v>
      </c>
      <c r="BK29">
        <f>_xlfn.IFNA(VLOOKUP(T29,List!$A$2:$B$18,2,FALSE),0)</f>
        <v>0</v>
      </c>
      <c r="BL29">
        <f>_xlfn.IFNA(VLOOKUP(V29,List!$A$2:$B$18,2,FALSE),0)</f>
        <v>0</v>
      </c>
      <c r="BM29">
        <f>_xlfn.IFNA(VLOOKUP(Z29,List!$A$2:$B$18,2,FALSE),0)</f>
        <v>0</v>
      </c>
      <c r="BN29">
        <f>COUNTIFS(AV29:AX29,"yes")+(COUNTIFS(BX29,"yes"))+Tabulation[[#This Row],[Leak Tight Exempt]]</f>
        <v>0</v>
      </c>
      <c r="BO29" t="str">
        <f>IF(OR(AND(K29=List!$R$2,BN29=3),AND(K29=List!$R$3,BN29=3)),"Yes","Ineligible or Missing Data")</f>
        <v>Ineligible or Missing Data</v>
      </c>
      <c r="BP29">
        <f t="shared" si="16"/>
        <v>1</v>
      </c>
      <c r="BQ29">
        <f>_xlfn.IFNA(VLOOKUP(AZ29,List!$H$2:$I$10,2,FALSE),0)</f>
        <v>0</v>
      </c>
      <c r="BR29">
        <f t="shared" si="17"/>
        <v>0</v>
      </c>
      <c r="BS29">
        <f t="shared" si="18"/>
        <v>1</v>
      </c>
      <c r="BT29">
        <f t="shared" si="19"/>
        <v>0</v>
      </c>
      <c r="BU29">
        <f t="shared" si="20"/>
        <v>0</v>
      </c>
      <c r="BV29" t="b">
        <f t="shared" si="4"/>
        <v>0</v>
      </c>
      <c r="BW29">
        <f t="shared" si="21"/>
        <v>0</v>
      </c>
      <c r="BX29" t="b">
        <f t="shared" si="22"/>
        <v>0</v>
      </c>
      <c r="BY29">
        <f t="shared" si="23"/>
        <v>1</v>
      </c>
      <c r="BZ29" t="e" cm="1">
        <f t="array" ref="BZ29">_xlfn.IFS(AG29&lt;List!$N$4,"Platinum",AG29&lt;List!$N$3,"Gold",AG29&lt;List!$N$2,"Silver",AG29&gt;List!$N$2,"Exceeds")</f>
        <v>#DIV/0!</v>
      </c>
      <c r="CA29" t="e" cm="1">
        <f t="array" ref="CA29">_xlfn.IFS(AL29&lt;List!$M$4,"Platinum",AL29&lt;List!$M$3,"Gold",AL29&lt;List!$M$2,"Silver",AL29&gt;List!$M$2,"Exceeds")</f>
        <v>#DIV/0!</v>
      </c>
      <c r="CB29" t="e" cm="1">
        <f t="array" ref="CB29">_xlfn.IFS(CA29="exceeds","Exceeds",BZ29="exceeds","Exceeds",CA29="silver","Silver",BZ29="silver","Silver",CA29="Gold","Gold",BZ29="Gold","Gold",CA29="platinum","Platinum",BZ29="platinum","Platinum")</f>
        <v>#DIV/0!</v>
      </c>
      <c r="CC29" t="e">
        <f>IF(AND(AND(BY29&gt;=2),AND(AG29&lt;=List!$N$4),AND(AL29&lt;=List!$M$4)),"Certified","Exceeds")</f>
        <v>#DIV/0!</v>
      </c>
      <c r="CD29" t="e" cm="1">
        <f t="array" ref="CD29">_xlfn.IFS(BH29=List!$O$2,'SAMPLE-Entry-Sheet'!CB29,BH29=List!$O$3,'SAMPLE-Entry-Sheet'!CC29)</f>
        <v>#DIV/0!</v>
      </c>
    </row>
    <row r="30" spans="1:82" ht="30" customHeight="1" x14ac:dyDescent="0.35">
      <c r="A30" t="str">
        <f t="shared" si="13"/>
        <v>Ineligible or missing inputs</v>
      </c>
      <c r="H30" s="15"/>
      <c r="I30" s="16"/>
      <c r="J30" s="16"/>
      <c r="K30" s="16"/>
      <c r="O30" s="17"/>
      <c r="Q30" s="17"/>
      <c r="T30" s="17"/>
      <c r="V30" s="17"/>
      <c r="AB30" s="17">
        <f>'SAMPLE-Load-Tally'!C30</f>
        <v>0</v>
      </c>
      <c r="AC30" s="17"/>
      <c r="AD30" s="17"/>
      <c r="AE30" s="17"/>
      <c r="AF30" s="17"/>
      <c r="AG30" s="12" t="e">
        <f t="shared" si="14"/>
        <v>#DIV/0!</v>
      </c>
      <c r="AH30" s="13" cm="1">
        <f t="array" ref="AH30">_xlfn.IFS(AC30&gt;0,((AC30/(O30))),AC30=0,0)</f>
        <v>0</v>
      </c>
      <c r="AI30" s="13" cm="1">
        <f t="array" ref="AI30">_xlfn.IFS(AD30&gt;0,((AD30/(Q30))),AD30=0,0)</f>
        <v>0</v>
      </c>
      <c r="AJ30" s="13" cm="1">
        <f t="array" ref="AJ30">_xlfn.IFS(AE30&gt;0,((AE30/(U30))),AE30=0,0)</f>
        <v>0</v>
      </c>
      <c r="AK30" s="13" cm="1">
        <f t="array" ref="AK30">_xlfn.IFS(AF30&gt;0,((AF30/(W30))),AF30=0,0)</f>
        <v>0</v>
      </c>
      <c r="AL30" s="14" t="e">
        <f t="shared" si="15"/>
        <v>#DIV/0!</v>
      </c>
      <c r="BH30" t="str" cm="1">
        <f t="array" ref="BH30">_xlfn.IFS(J30&lt;List!$K$3,"old",J30&gt;=List!$K$3,"new")</f>
        <v>old</v>
      </c>
      <c r="BI30">
        <f>_xlfn.IFNA(VLOOKUP(N30,List!$A$2:$B$18,2,FALSE),0)</f>
        <v>0</v>
      </c>
      <c r="BJ30">
        <f>_xlfn.IFNA(VLOOKUP(P30,List!$A$2:$B$18,2,FALSE),0)</f>
        <v>0</v>
      </c>
      <c r="BK30">
        <f>_xlfn.IFNA(VLOOKUP(T30,List!$A$2:$B$18,2,FALSE),0)</f>
        <v>0</v>
      </c>
      <c r="BL30">
        <f>_xlfn.IFNA(VLOOKUP(V30,List!$A$2:$B$18,2,FALSE),0)</f>
        <v>0</v>
      </c>
      <c r="BM30">
        <f>_xlfn.IFNA(VLOOKUP(Z30,List!$A$2:$B$18,2,FALSE),0)</f>
        <v>0</v>
      </c>
      <c r="BN30">
        <f>COUNTIFS(AV30:AX30,"yes")+(COUNTIFS(BX30,"yes"))+Tabulation[[#This Row],[Leak Tight Exempt]]</f>
        <v>0</v>
      </c>
      <c r="BO30" t="str">
        <f>IF(OR(AND(K30=List!$R$2,BN30=3),AND(K30=List!$R$3,BN30=3)),"Yes","Ineligible or Missing Data")</f>
        <v>Ineligible or Missing Data</v>
      </c>
      <c r="BP30">
        <f t="shared" si="16"/>
        <v>1</v>
      </c>
      <c r="BQ30">
        <f>_xlfn.IFNA(VLOOKUP(AZ30,List!$H$2:$I$10,2,FALSE),0)</f>
        <v>0</v>
      </c>
      <c r="BR30">
        <f t="shared" si="17"/>
        <v>0</v>
      </c>
      <c r="BS30">
        <f t="shared" si="18"/>
        <v>1</v>
      </c>
      <c r="BT30">
        <f t="shared" si="19"/>
        <v>0</v>
      </c>
      <c r="BU30">
        <f t="shared" si="20"/>
        <v>0</v>
      </c>
      <c r="BV30" t="b">
        <f t="shared" si="4"/>
        <v>0</v>
      </c>
      <c r="BW30">
        <f t="shared" si="21"/>
        <v>0</v>
      </c>
      <c r="BX30" t="b">
        <f t="shared" si="22"/>
        <v>0</v>
      </c>
      <c r="BY30">
        <f t="shared" si="23"/>
        <v>1</v>
      </c>
      <c r="BZ30" t="e" cm="1">
        <f t="array" ref="BZ30">_xlfn.IFS(AG30&lt;List!$N$4,"Platinum",AG30&lt;List!$N$3,"Gold",AG30&lt;List!$N$2,"Silver",AG30&gt;List!$N$2,"Exceeds")</f>
        <v>#DIV/0!</v>
      </c>
      <c r="CA30" t="e" cm="1">
        <f t="array" ref="CA30">_xlfn.IFS(AL30&lt;List!$M$4,"Platinum",AL30&lt;List!$M$3,"Gold",AL30&lt;List!$M$2,"Silver",AL30&gt;List!$M$2,"Exceeds")</f>
        <v>#DIV/0!</v>
      </c>
      <c r="CB30" t="e" cm="1">
        <f t="array" ref="CB30">_xlfn.IFS(CA30="exceeds","Exceeds",BZ30="exceeds","Exceeds",CA30="silver","Silver",BZ30="silver","Silver",CA30="Gold","Gold",BZ30="Gold","Gold",CA30="platinum","Platinum",BZ30="platinum","Platinum")</f>
        <v>#DIV/0!</v>
      </c>
      <c r="CC30" t="e">
        <f>IF(AND(AND(BY30&gt;=2),AND(AG30&lt;=List!$N$4),AND(AL30&lt;=List!$M$4)),"Certified","Exceeds")</f>
        <v>#DIV/0!</v>
      </c>
      <c r="CD30" t="e" cm="1">
        <f t="array" ref="CD30">_xlfn.IFS(BH30=List!$O$2,'SAMPLE-Entry-Sheet'!CB30,BH30=List!$O$3,'SAMPLE-Entry-Sheet'!CC30)</f>
        <v>#DIV/0!</v>
      </c>
    </row>
    <row r="31" spans="1:82" ht="30" customHeight="1" x14ac:dyDescent="0.35">
      <c r="A31" t="str">
        <f t="shared" si="13"/>
        <v>Ineligible or missing inputs</v>
      </c>
      <c r="H31" s="15"/>
      <c r="I31" s="16"/>
      <c r="J31" s="16"/>
      <c r="K31" s="16"/>
      <c r="O31" s="17"/>
      <c r="Q31" s="17"/>
      <c r="T31" s="17"/>
      <c r="V31" s="17"/>
      <c r="AB31" s="17">
        <f>'SAMPLE-Load-Tally'!C31</f>
        <v>0</v>
      </c>
      <c r="AC31" s="17"/>
      <c r="AD31" s="17"/>
      <c r="AE31" s="17"/>
      <c r="AF31" s="17"/>
      <c r="AG31" s="12" t="e">
        <f t="shared" si="14"/>
        <v>#DIV/0!</v>
      </c>
      <c r="AH31" s="13" cm="1">
        <f t="array" ref="AH31">_xlfn.IFS(AC31&gt;0,((AC31/(O31))),AC31=0,0)</f>
        <v>0</v>
      </c>
      <c r="AI31" s="13" cm="1">
        <f t="array" ref="AI31">_xlfn.IFS(AD31&gt;0,((AD31/(Q31))),AD31=0,0)</f>
        <v>0</v>
      </c>
      <c r="AJ31" s="13" cm="1">
        <f t="array" ref="AJ31">_xlfn.IFS(AE31&gt;0,((AE31/(U31))),AE31=0,0)</f>
        <v>0</v>
      </c>
      <c r="AK31" s="13" cm="1">
        <f t="array" ref="AK31">_xlfn.IFS(AF31&gt;0,((AF31/(W31))),AF31=0,0)</f>
        <v>0</v>
      </c>
      <c r="AL31" s="14" t="e">
        <f t="shared" si="15"/>
        <v>#DIV/0!</v>
      </c>
      <c r="BH31" t="str" cm="1">
        <f t="array" ref="BH31">_xlfn.IFS(J31&lt;List!$K$3,"old",J31&gt;=List!$K$3,"new")</f>
        <v>old</v>
      </c>
      <c r="BI31">
        <f>_xlfn.IFNA(VLOOKUP(N31,List!$A$2:$B$18,2,FALSE),0)</f>
        <v>0</v>
      </c>
      <c r="BJ31">
        <f>_xlfn.IFNA(VLOOKUP(P31,List!$A$2:$B$18,2,FALSE),0)</f>
        <v>0</v>
      </c>
      <c r="BK31">
        <f>_xlfn.IFNA(VLOOKUP(T31,List!$A$2:$B$18,2,FALSE),0)</f>
        <v>0</v>
      </c>
      <c r="BL31">
        <f>_xlfn.IFNA(VLOOKUP(V31,List!$A$2:$B$18,2,FALSE),0)</f>
        <v>0</v>
      </c>
      <c r="BM31">
        <f>_xlfn.IFNA(VLOOKUP(Z31,List!$A$2:$B$18,2,FALSE),0)</f>
        <v>0</v>
      </c>
      <c r="BN31">
        <f>COUNTIFS(AV31:AX31,"yes")+(COUNTIFS(BX31,"yes"))+Tabulation[[#This Row],[Leak Tight Exempt]]</f>
        <v>0</v>
      </c>
      <c r="BO31" t="str">
        <f>IF(OR(AND(K31=List!$R$2,BN31=3),AND(K31=List!$R$3,BN31=3)),"Yes","Ineligible or Missing Data")</f>
        <v>Ineligible or Missing Data</v>
      </c>
      <c r="BP31">
        <f t="shared" si="16"/>
        <v>1</v>
      </c>
      <c r="BQ31">
        <f>_xlfn.IFNA(VLOOKUP(AZ31,List!$H$2:$I$10,2,FALSE),0)</f>
        <v>0</v>
      </c>
      <c r="BR31">
        <f t="shared" si="17"/>
        <v>0</v>
      </c>
      <c r="BS31">
        <f t="shared" si="18"/>
        <v>1</v>
      </c>
      <c r="BT31">
        <f t="shared" si="19"/>
        <v>0</v>
      </c>
      <c r="BU31">
        <f t="shared" si="20"/>
        <v>0</v>
      </c>
      <c r="BV31" t="b">
        <f t="shared" si="4"/>
        <v>0</v>
      </c>
      <c r="BW31">
        <f t="shared" si="21"/>
        <v>0</v>
      </c>
      <c r="BX31" t="b">
        <f t="shared" si="22"/>
        <v>0</v>
      </c>
      <c r="BY31">
        <f t="shared" si="23"/>
        <v>1</v>
      </c>
      <c r="BZ31" t="e" cm="1">
        <f t="array" ref="BZ31">_xlfn.IFS(AG31&lt;List!$N$4,"Platinum",AG31&lt;List!$N$3,"Gold",AG31&lt;List!$N$2,"Silver",AG31&gt;List!$N$2,"Exceeds")</f>
        <v>#DIV/0!</v>
      </c>
      <c r="CA31" t="e" cm="1">
        <f t="array" ref="CA31">_xlfn.IFS(AL31&lt;List!$M$4,"Platinum",AL31&lt;List!$M$3,"Gold",AL31&lt;List!$M$2,"Silver",AL31&gt;List!$M$2,"Exceeds")</f>
        <v>#DIV/0!</v>
      </c>
      <c r="CB31" t="e" cm="1">
        <f t="array" ref="CB31">_xlfn.IFS(CA31="exceeds","Exceeds",BZ31="exceeds","Exceeds",CA31="silver","Silver",BZ31="silver","Silver",CA31="Gold","Gold",BZ31="Gold","Gold",CA31="platinum","Platinum",BZ31="platinum","Platinum")</f>
        <v>#DIV/0!</v>
      </c>
      <c r="CC31" t="e">
        <f>IF(AND(AND(BY31&gt;=2),AND(AG31&lt;=List!$N$4),AND(AL31&lt;=List!$M$4)),"Certified","Exceeds")</f>
        <v>#DIV/0!</v>
      </c>
      <c r="CD31" t="e" cm="1">
        <f t="array" ref="CD31">_xlfn.IFS(BH31=List!$O$2,'SAMPLE-Entry-Sheet'!CB31,BH31=List!$O$3,'SAMPLE-Entry-Sheet'!CC31)</f>
        <v>#DIV/0!</v>
      </c>
    </row>
    <row r="32" spans="1:82" ht="30" customHeight="1" x14ac:dyDescent="0.35">
      <c r="A32" t="str">
        <f t="shared" si="13"/>
        <v>Ineligible or missing inputs</v>
      </c>
      <c r="H32" s="15"/>
      <c r="I32" s="16"/>
      <c r="J32" s="16"/>
      <c r="K32" s="16"/>
      <c r="O32" s="17"/>
      <c r="Q32" s="17"/>
      <c r="T32" s="17"/>
      <c r="V32" s="17"/>
      <c r="AB32" s="17">
        <f>'SAMPLE-Load-Tally'!C32</f>
        <v>0</v>
      </c>
      <c r="AC32" s="17"/>
      <c r="AD32" s="17"/>
      <c r="AE32" s="17"/>
      <c r="AF32" s="17"/>
      <c r="AG32" s="12" t="e">
        <f t="shared" si="14"/>
        <v>#DIV/0!</v>
      </c>
      <c r="AH32" s="13" cm="1">
        <f t="array" ref="AH32">_xlfn.IFS(AC32&gt;0,((AC32/(O32))),AC32=0,0)</f>
        <v>0</v>
      </c>
      <c r="AI32" s="13" cm="1">
        <f t="array" ref="AI32">_xlfn.IFS(AD32&gt;0,((AD32/(Q32))),AD32=0,0)</f>
        <v>0</v>
      </c>
      <c r="AJ32" s="13" cm="1">
        <f t="array" ref="AJ32">_xlfn.IFS(AE32&gt;0,((AE32/(U32))),AE32=0,0)</f>
        <v>0</v>
      </c>
      <c r="AK32" s="13" cm="1">
        <f t="array" ref="AK32">_xlfn.IFS(AF32&gt;0,((AF32/(W32))),AF32=0,0)</f>
        <v>0</v>
      </c>
      <c r="AL32" s="14" t="e">
        <f t="shared" si="15"/>
        <v>#DIV/0!</v>
      </c>
      <c r="BH32" t="str" cm="1">
        <f t="array" ref="BH32">_xlfn.IFS(J32&lt;List!$K$3,"old",J32&gt;=List!$K$3,"new")</f>
        <v>old</v>
      </c>
      <c r="BI32">
        <f>_xlfn.IFNA(VLOOKUP(N32,List!$A$2:$B$18,2,FALSE),0)</f>
        <v>0</v>
      </c>
      <c r="BJ32">
        <f>_xlfn.IFNA(VLOOKUP(P32,List!$A$2:$B$18,2,FALSE),0)</f>
        <v>0</v>
      </c>
      <c r="BK32">
        <f>_xlfn.IFNA(VLOOKUP(T32,List!$A$2:$B$18,2,FALSE),0)</f>
        <v>0</v>
      </c>
      <c r="BL32">
        <f>_xlfn.IFNA(VLOOKUP(V32,List!$A$2:$B$18,2,FALSE),0)</f>
        <v>0</v>
      </c>
      <c r="BM32">
        <f>_xlfn.IFNA(VLOOKUP(Z32,List!$A$2:$B$18,2,FALSE),0)</f>
        <v>0</v>
      </c>
      <c r="BN32">
        <f>COUNTIFS(AV32:AX32,"yes")+(COUNTIFS(BX32,"yes"))+Tabulation[[#This Row],[Leak Tight Exempt]]</f>
        <v>0</v>
      </c>
      <c r="BO32" t="str">
        <f>IF(OR(AND(K32=List!$R$2,BN32=3),AND(K32=List!$R$3,BN32=3)),"Yes","Ineligible or Missing Data")</f>
        <v>Ineligible or Missing Data</v>
      </c>
      <c r="BP32">
        <f t="shared" si="16"/>
        <v>1</v>
      </c>
      <c r="BQ32">
        <f>_xlfn.IFNA(VLOOKUP(AZ32,List!$H$2:$I$10,2,FALSE),0)</f>
        <v>0</v>
      </c>
      <c r="BR32">
        <f t="shared" si="17"/>
        <v>0</v>
      </c>
      <c r="BS32">
        <f t="shared" si="18"/>
        <v>1</v>
      </c>
      <c r="BT32">
        <f t="shared" si="19"/>
        <v>0</v>
      </c>
      <c r="BU32">
        <f t="shared" si="20"/>
        <v>0</v>
      </c>
      <c r="BV32" t="b">
        <f t="shared" si="4"/>
        <v>0</v>
      </c>
      <c r="BW32">
        <f t="shared" si="21"/>
        <v>0</v>
      </c>
      <c r="BX32" t="b">
        <f t="shared" si="22"/>
        <v>0</v>
      </c>
      <c r="BY32">
        <f t="shared" si="23"/>
        <v>1</v>
      </c>
      <c r="BZ32" t="e" cm="1">
        <f t="array" ref="BZ32">_xlfn.IFS(AG32&lt;List!$N$4,"Platinum",AG32&lt;List!$N$3,"Gold",AG32&lt;List!$N$2,"Silver",AG32&gt;List!$N$2,"Exceeds")</f>
        <v>#DIV/0!</v>
      </c>
      <c r="CA32" t="e" cm="1">
        <f t="array" ref="CA32">_xlfn.IFS(AL32&lt;List!$M$4,"Platinum",AL32&lt;List!$M$3,"Gold",AL32&lt;List!$M$2,"Silver",AL32&gt;List!$M$2,"Exceeds")</f>
        <v>#DIV/0!</v>
      </c>
      <c r="CB32" t="e" cm="1">
        <f t="array" ref="CB32">_xlfn.IFS(CA32="exceeds","Exceeds",BZ32="exceeds","Exceeds",CA32="silver","Silver",BZ32="silver","Silver",CA32="Gold","Gold",BZ32="Gold","Gold",CA32="platinum","Platinum",BZ32="platinum","Platinum")</f>
        <v>#DIV/0!</v>
      </c>
      <c r="CC32" t="e">
        <f>IF(AND(AND(BY32&gt;=2),AND(AG32&lt;=List!$N$4),AND(AL32&lt;=List!$M$4)),"Certified","Exceeds")</f>
        <v>#DIV/0!</v>
      </c>
      <c r="CD32" t="e" cm="1">
        <f t="array" ref="CD32">_xlfn.IFS(BH32=List!$O$2,'SAMPLE-Entry-Sheet'!CB32,BH32=List!$O$3,'SAMPLE-Entry-Sheet'!CC32)</f>
        <v>#DIV/0!</v>
      </c>
    </row>
    <row r="33" spans="1:82" ht="30" customHeight="1" x14ac:dyDescent="0.35">
      <c r="A33" t="str">
        <f t="shared" si="13"/>
        <v>Ineligible or missing inputs</v>
      </c>
      <c r="H33" s="15"/>
      <c r="I33" s="16"/>
      <c r="J33" s="16"/>
      <c r="K33" s="16"/>
      <c r="O33" s="17"/>
      <c r="Q33" s="17"/>
      <c r="T33" s="17"/>
      <c r="V33" s="17"/>
      <c r="AB33" s="17">
        <f>'SAMPLE-Load-Tally'!C33</f>
        <v>0</v>
      </c>
      <c r="AC33" s="17"/>
      <c r="AD33" s="17"/>
      <c r="AE33" s="17"/>
      <c r="AF33" s="17"/>
      <c r="AG33" s="12" t="e">
        <f t="shared" si="14"/>
        <v>#DIV/0!</v>
      </c>
      <c r="AH33" s="13" cm="1">
        <f t="array" ref="AH33">_xlfn.IFS(AC33&gt;0,((AC33/(O33))),AC33=0,0)</f>
        <v>0</v>
      </c>
      <c r="AI33" s="13" cm="1">
        <f t="array" ref="AI33">_xlfn.IFS(AD33&gt;0,((AD33/(Q33))),AD33=0,0)</f>
        <v>0</v>
      </c>
      <c r="AJ33" s="13" cm="1">
        <f t="array" ref="AJ33">_xlfn.IFS(AE33&gt;0,((AE33/(U33))),AE33=0,0)</f>
        <v>0</v>
      </c>
      <c r="AK33" s="13" cm="1">
        <f t="array" ref="AK33">_xlfn.IFS(AF33&gt;0,((AF33/(W33))),AF33=0,0)</f>
        <v>0</v>
      </c>
      <c r="AL33" s="14" t="e">
        <f t="shared" si="15"/>
        <v>#DIV/0!</v>
      </c>
      <c r="BH33" t="str" cm="1">
        <f t="array" ref="BH33">_xlfn.IFS(J33&lt;List!$K$3,"old",J33&gt;=List!$K$3,"new")</f>
        <v>old</v>
      </c>
      <c r="BI33">
        <f>_xlfn.IFNA(VLOOKUP(N33,List!$A$2:$B$18,2,FALSE),0)</f>
        <v>0</v>
      </c>
      <c r="BJ33">
        <f>_xlfn.IFNA(VLOOKUP(P33,List!$A$2:$B$18,2,FALSE),0)</f>
        <v>0</v>
      </c>
      <c r="BK33">
        <f>_xlfn.IFNA(VLOOKUP(T33,List!$A$2:$B$18,2,FALSE),0)</f>
        <v>0</v>
      </c>
      <c r="BL33">
        <f>_xlfn.IFNA(VLOOKUP(V33,List!$A$2:$B$18,2,FALSE),0)</f>
        <v>0</v>
      </c>
      <c r="BM33">
        <f>_xlfn.IFNA(VLOOKUP(Z33,List!$A$2:$B$18,2,FALSE),0)</f>
        <v>0</v>
      </c>
      <c r="BN33">
        <f>COUNTIFS(AV33:AX33,"yes")+(COUNTIFS(BX33,"yes"))+Tabulation[[#This Row],[Leak Tight Exempt]]</f>
        <v>0</v>
      </c>
      <c r="BO33" t="str">
        <f>IF(OR(AND(K33=List!$R$2,BN33=3),AND(K33=List!$R$3,BN33=3)),"Yes","Ineligible or Missing Data")</f>
        <v>Ineligible or Missing Data</v>
      </c>
      <c r="BP33">
        <f t="shared" si="16"/>
        <v>1</v>
      </c>
      <c r="BQ33">
        <f>_xlfn.IFNA(VLOOKUP(AZ33,List!$H$2:$I$10,2,FALSE),0)</f>
        <v>0</v>
      </c>
      <c r="BR33">
        <f t="shared" si="17"/>
        <v>0</v>
      </c>
      <c r="BS33">
        <f t="shared" si="18"/>
        <v>1</v>
      </c>
      <c r="BT33">
        <f t="shared" si="19"/>
        <v>0</v>
      </c>
      <c r="BU33">
        <f t="shared" si="20"/>
        <v>0</v>
      </c>
      <c r="BV33" t="b">
        <f t="shared" si="4"/>
        <v>0</v>
      </c>
      <c r="BW33">
        <f t="shared" si="21"/>
        <v>0</v>
      </c>
      <c r="BX33" t="b">
        <f t="shared" si="22"/>
        <v>0</v>
      </c>
      <c r="BY33">
        <f t="shared" si="23"/>
        <v>1</v>
      </c>
      <c r="BZ33" t="e" cm="1">
        <f t="array" ref="BZ33">_xlfn.IFS(AG33&lt;List!$N$4,"Platinum",AG33&lt;List!$N$3,"Gold",AG33&lt;List!$N$2,"Silver",AG33&gt;List!$N$2,"Exceeds")</f>
        <v>#DIV/0!</v>
      </c>
      <c r="CA33" t="e" cm="1">
        <f t="array" ref="CA33">_xlfn.IFS(AL33&lt;List!$M$4,"Platinum",AL33&lt;List!$M$3,"Gold",AL33&lt;List!$M$2,"Silver",AL33&gt;List!$M$2,"Exceeds")</f>
        <v>#DIV/0!</v>
      </c>
      <c r="CB33" t="e" cm="1">
        <f t="array" ref="CB33">_xlfn.IFS(CA33="exceeds","Exceeds",BZ33="exceeds","Exceeds",CA33="silver","Silver",BZ33="silver","Silver",CA33="Gold","Gold",BZ33="Gold","Gold",CA33="platinum","Platinum",BZ33="platinum","Platinum")</f>
        <v>#DIV/0!</v>
      </c>
      <c r="CC33" t="e">
        <f>IF(AND(AND(BY33&gt;=2),AND(AG33&lt;=List!$N$4),AND(AL33&lt;=List!$M$4)),"Certified","Exceeds")</f>
        <v>#DIV/0!</v>
      </c>
      <c r="CD33" t="e" cm="1">
        <f t="array" ref="CD33">_xlfn.IFS(BH33=List!$O$2,'SAMPLE-Entry-Sheet'!CB33,BH33=List!$O$3,'SAMPLE-Entry-Sheet'!CC33)</f>
        <v>#DIV/0!</v>
      </c>
    </row>
    <row r="34" spans="1:82" ht="30" customHeight="1" x14ac:dyDescent="0.35">
      <c r="A34" t="str">
        <f t="shared" si="13"/>
        <v>Ineligible or missing inputs</v>
      </c>
      <c r="H34" s="15"/>
      <c r="I34" s="16"/>
      <c r="J34" s="16"/>
      <c r="K34" s="16"/>
      <c r="O34" s="17"/>
      <c r="Q34" s="17"/>
      <c r="T34" s="17"/>
      <c r="V34" s="17"/>
      <c r="AB34" s="17">
        <f>'SAMPLE-Load-Tally'!C34</f>
        <v>0</v>
      </c>
      <c r="AC34" s="17"/>
      <c r="AD34" s="17"/>
      <c r="AE34" s="17"/>
      <c r="AF34" s="17"/>
      <c r="AG34" s="12" t="e">
        <f t="shared" si="14"/>
        <v>#DIV/0!</v>
      </c>
      <c r="AH34" s="13" cm="1">
        <f t="array" ref="AH34">_xlfn.IFS(AC34&gt;0,((AC34/(O34))),AC34=0,0)</f>
        <v>0</v>
      </c>
      <c r="AI34" s="13" cm="1">
        <f t="array" ref="AI34">_xlfn.IFS(AD34&gt;0,((AD34/(Q34))),AD34=0,0)</f>
        <v>0</v>
      </c>
      <c r="AJ34" s="13" cm="1">
        <f t="array" ref="AJ34">_xlfn.IFS(AE34&gt;0,((AE34/(U34))),AE34=0,0)</f>
        <v>0</v>
      </c>
      <c r="AK34" s="13" cm="1">
        <f t="array" ref="AK34">_xlfn.IFS(AF34&gt;0,((AF34/(W34))),AF34=0,0)</f>
        <v>0</v>
      </c>
      <c r="AL34" s="14" t="e">
        <f t="shared" si="15"/>
        <v>#DIV/0!</v>
      </c>
      <c r="BH34" t="str" cm="1">
        <f t="array" ref="BH34">_xlfn.IFS(J34&lt;List!$K$3,"old",J34&gt;=List!$K$3,"new")</f>
        <v>old</v>
      </c>
      <c r="BI34">
        <f>_xlfn.IFNA(VLOOKUP(N34,List!$A$2:$B$18,2,FALSE),0)</f>
        <v>0</v>
      </c>
      <c r="BJ34">
        <f>_xlfn.IFNA(VLOOKUP(P34,List!$A$2:$B$18,2,FALSE),0)</f>
        <v>0</v>
      </c>
      <c r="BK34">
        <f>_xlfn.IFNA(VLOOKUP(T34,List!$A$2:$B$18,2,FALSE),0)</f>
        <v>0</v>
      </c>
      <c r="BL34">
        <f>_xlfn.IFNA(VLOOKUP(V34,List!$A$2:$B$18,2,FALSE),0)</f>
        <v>0</v>
      </c>
      <c r="BM34">
        <f>_xlfn.IFNA(VLOOKUP(Z34,List!$A$2:$B$18,2,FALSE),0)</f>
        <v>0</v>
      </c>
      <c r="BN34">
        <f>COUNTIFS(AV34:AX34,"yes")+(COUNTIFS(BX34,"yes"))+Tabulation[[#This Row],[Leak Tight Exempt]]</f>
        <v>0</v>
      </c>
      <c r="BO34" t="str">
        <f>IF(OR(AND(K34=List!$R$2,BN34=3),AND(K34=List!$R$3,BN34=3)),"Yes","Ineligible or Missing Data")</f>
        <v>Ineligible or Missing Data</v>
      </c>
      <c r="BP34">
        <f t="shared" si="16"/>
        <v>1</v>
      </c>
      <c r="BQ34">
        <f>_xlfn.IFNA(VLOOKUP(AZ34,List!$H$2:$I$10,2,FALSE),0)</f>
        <v>0</v>
      </c>
      <c r="BR34">
        <f t="shared" si="17"/>
        <v>0</v>
      </c>
      <c r="BS34">
        <f t="shared" si="18"/>
        <v>1</v>
      </c>
      <c r="BT34">
        <f t="shared" si="19"/>
        <v>0</v>
      </c>
      <c r="BU34">
        <f t="shared" si="20"/>
        <v>0</v>
      </c>
      <c r="BV34" t="b">
        <f t="shared" ref="BV34:BV65" si="24">IF(L34="Self-Contained | Micro-distributed",1)</f>
        <v>0</v>
      </c>
      <c r="BW34">
        <f t="shared" si="21"/>
        <v>0</v>
      </c>
      <c r="BX34" t="b">
        <f t="shared" si="22"/>
        <v>0</v>
      </c>
      <c r="BY34">
        <f t="shared" si="23"/>
        <v>1</v>
      </c>
      <c r="BZ34" t="e" cm="1">
        <f t="array" ref="BZ34">_xlfn.IFS(AG34&lt;List!$N$4,"Platinum",AG34&lt;List!$N$3,"Gold",AG34&lt;List!$N$2,"Silver",AG34&gt;List!$N$2,"Exceeds")</f>
        <v>#DIV/0!</v>
      </c>
      <c r="CA34" t="e" cm="1">
        <f t="array" ref="CA34">_xlfn.IFS(AL34&lt;List!$M$4,"Platinum",AL34&lt;List!$M$3,"Gold",AL34&lt;List!$M$2,"Silver",AL34&gt;List!$M$2,"Exceeds")</f>
        <v>#DIV/0!</v>
      </c>
      <c r="CB34" t="e" cm="1">
        <f t="array" ref="CB34">_xlfn.IFS(CA34="exceeds","Exceeds",BZ34="exceeds","Exceeds",CA34="silver","Silver",BZ34="silver","Silver",CA34="Gold","Gold",BZ34="Gold","Gold",CA34="platinum","Platinum",BZ34="platinum","Platinum")</f>
        <v>#DIV/0!</v>
      </c>
      <c r="CC34" t="e">
        <f>IF(AND(AND(BY34&gt;=2),AND(AG34&lt;=List!$N$4),AND(AL34&lt;=List!$M$4)),"Certified","Exceeds")</f>
        <v>#DIV/0!</v>
      </c>
      <c r="CD34" t="e" cm="1">
        <f t="array" ref="CD34">_xlfn.IFS(BH34=List!$O$2,'SAMPLE-Entry-Sheet'!CB34,BH34=List!$O$3,'SAMPLE-Entry-Sheet'!CC34)</f>
        <v>#DIV/0!</v>
      </c>
    </row>
    <row r="35" spans="1:82" ht="30" customHeight="1" x14ac:dyDescent="0.35">
      <c r="A35" t="str">
        <f t="shared" si="13"/>
        <v>Ineligible or missing inputs</v>
      </c>
      <c r="H35" s="15"/>
      <c r="I35" s="16"/>
      <c r="J35" s="16"/>
      <c r="K35" s="16"/>
      <c r="O35" s="17"/>
      <c r="Q35" s="17"/>
      <c r="T35" s="17"/>
      <c r="V35" s="17"/>
      <c r="AB35" s="17">
        <f>'SAMPLE-Load-Tally'!C35</f>
        <v>0</v>
      </c>
      <c r="AC35" s="17"/>
      <c r="AD35" s="17"/>
      <c r="AE35" s="17"/>
      <c r="AF35" s="17"/>
      <c r="AG35" s="12" t="e">
        <f t="shared" si="14"/>
        <v>#DIV/0!</v>
      </c>
      <c r="AH35" s="13" cm="1">
        <f t="array" ref="AH35">_xlfn.IFS(AC35&gt;0,((AC35/(O35))),AC35=0,0)</f>
        <v>0</v>
      </c>
      <c r="AI35" s="13" cm="1">
        <f t="array" ref="AI35">_xlfn.IFS(AD35&gt;0,((AD35/(Q35))),AD35=0,0)</f>
        <v>0</v>
      </c>
      <c r="AJ35" s="13" cm="1">
        <f t="array" ref="AJ35">_xlfn.IFS(AE35&gt;0,((AE35/(U35))),AE35=0,0)</f>
        <v>0</v>
      </c>
      <c r="AK35" s="13" cm="1">
        <f t="array" ref="AK35">_xlfn.IFS(AF35&gt;0,((AF35/(W35))),AF35=0,0)</f>
        <v>0</v>
      </c>
      <c r="AL35" s="14" t="e">
        <f t="shared" si="15"/>
        <v>#DIV/0!</v>
      </c>
      <c r="BH35" t="str" cm="1">
        <f t="array" ref="BH35">_xlfn.IFS(J35&lt;List!$K$3,"old",J35&gt;=List!$K$3,"new")</f>
        <v>old</v>
      </c>
      <c r="BI35">
        <f>_xlfn.IFNA(VLOOKUP(N35,List!$A$2:$B$18,2,FALSE),0)</f>
        <v>0</v>
      </c>
      <c r="BJ35">
        <f>_xlfn.IFNA(VLOOKUP(P35,List!$A$2:$B$18,2,FALSE),0)</f>
        <v>0</v>
      </c>
      <c r="BK35">
        <f>_xlfn.IFNA(VLOOKUP(T35,List!$A$2:$B$18,2,FALSE),0)</f>
        <v>0</v>
      </c>
      <c r="BL35">
        <f>_xlfn.IFNA(VLOOKUP(V35,List!$A$2:$B$18,2,FALSE),0)</f>
        <v>0</v>
      </c>
      <c r="BM35">
        <f>_xlfn.IFNA(VLOOKUP(Z35,List!$A$2:$B$18,2,FALSE),0)</f>
        <v>0</v>
      </c>
      <c r="BN35">
        <f>COUNTIFS(AV35:AX35,"yes")+(COUNTIFS(BX35,"yes"))+Tabulation[[#This Row],[Leak Tight Exempt]]</f>
        <v>0</v>
      </c>
      <c r="BO35" t="str">
        <f>IF(OR(AND(K35=List!$R$2,BN35=3),AND(K35=List!$R$3,BN35=3)),"Yes","Ineligible or Missing Data")</f>
        <v>Ineligible or Missing Data</v>
      </c>
      <c r="BP35">
        <f t="shared" si="16"/>
        <v>1</v>
      </c>
      <c r="BQ35">
        <f>_xlfn.IFNA(VLOOKUP(AZ35,List!$H$2:$I$10,2,FALSE),0)</f>
        <v>0</v>
      </c>
      <c r="BR35">
        <f t="shared" si="17"/>
        <v>0</v>
      </c>
      <c r="BS35">
        <f t="shared" si="18"/>
        <v>1</v>
      </c>
      <c r="BT35">
        <f t="shared" si="19"/>
        <v>0</v>
      </c>
      <c r="BU35">
        <f t="shared" si="20"/>
        <v>0</v>
      </c>
      <c r="BV35" t="b">
        <f t="shared" si="24"/>
        <v>0</v>
      </c>
      <c r="BW35">
        <f t="shared" si="21"/>
        <v>0</v>
      </c>
      <c r="BX35" t="b">
        <f t="shared" si="22"/>
        <v>0</v>
      </c>
      <c r="BY35">
        <f t="shared" si="23"/>
        <v>1</v>
      </c>
      <c r="BZ35" t="e" cm="1">
        <f t="array" ref="BZ35">_xlfn.IFS(AG35&lt;List!$N$4,"Platinum",AG35&lt;List!$N$3,"Gold",AG35&lt;List!$N$2,"Silver",AG35&gt;List!$N$2,"Exceeds")</f>
        <v>#DIV/0!</v>
      </c>
      <c r="CA35" t="e" cm="1">
        <f t="array" ref="CA35">_xlfn.IFS(AL35&lt;List!$M$4,"Platinum",AL35&lt;List!$M$3,"Gold",AL35&lt;List!$M$2,"Silver",AL35&gt;List!$M$2,"Exceeds")</f>
        <v>#DIV/0!</v>
      </c>
      <c r="CB35" t="e" cm="1">
        <f t="array" ref="CB35">_xlfn.IFS(CA35="exceeds","Exceeds",BZ35="exceeds","Exceeds",CA35="silver","Silver",BZ35="silver","Silver",CA35="Gold","Gold",BZ35="Gold","Gold",CA35="platinum","Platinum",BZ35="platinum","Platinum")</f>
        <v>#DIV/0!</v>
      </c>
      <c r="CC35" t="e">
        <f>IF(AND(AND(BY35&gt;=2),AND(AG35&lt;=List!$N$4),AND(AL35&lt;=List!$M$4)),"Certified","Exceeds")</f>
        <v>#DIV/0!</v>
      </c>
      <c r="CD35" t="e" cm="1">
        <f t="array" ref="CD35">_xlfn.IFS(BH35=List!$O$2,'SAMPLE-Entry-Sheet'!CB35,BH35=List!$O$3,'SAMPLE-Entry-Sheet'!CC35)</f>
        <v>#DIV/0!</v>
      </c>
    </row>
    <row r="36" spans="1:82" ht="30" customHeight="1" x14ac:dyDescent="0.35">
      <c r="A36" t="str">
        <f t="shared" si="13"/>
        <v>Ineligible or missing inputs</v>
      </c>
      <c r="H36" s="15"/>
      <c r="I36" s="16"/>
      <c r="J36" s="16"/>
      <c r="K36" s="16"/>
      <c r="O36" s="17"/>
      <c r="Q36" s="17"/>
      <c r="T36" s="17"/>
      <c r="V36" s="17"/>
      <c r="AB36" s="17">
        <f>'SAMPLE-Load-Tally'!C36</f>
        <v>0</v>
      </c>
      <c r="AC36" s="17"/>
      <c r="AD36" s="17"/>
      <c r="AE36" s="17"/>
      <c r="AF36" s="17"/>
      <c r="AG36" s="12" t="e">
        <f t="shared" si="14"/>
        <v>#DIV/0!</v>
      </c>
      <c r="AH36" s="13" cm="1">
        <f t="array" ref="AH36">_xlfn.IFS(AC36&gt;0,((AC36/(O36))),AC36=0,0)</f>
        <v>0</v>
      </c>
      <c r="AI36" s="13" cm="1">
        <f t="array" ref="AI36">_xlfn.IFS(AD36&gt;0,((AD36/(Q36))),AD36=0,0)</f>
        <v>0</v>
      </c>
      <c r="AJ36" s="13" cm="1">
        <f t="array" ref="AJ36">_xlfn.IFS(AE36&gt;0,((AE36/(U36))),AE36=0,0)</f>
        <v>0</v>
      </c>
      <c r="AK36" s="13" cm="1">
        <f t="array" ref="AK36">_xlfn.IFS(AF36&gt;0,((AF36/(W36))),AF36=0,0)</f>
        <v>0</v>
      </c>
      <c r="AL36" s="14" t="e">
        <f t="shared" si="15"/>
        <v>#DIV/0!</v>
      </c>
      <c r="BH36" t="str" cm="1">
        <f t="array" ref="BH36">_xlfn.IFS(J36&lt;List!$K$3,"old",J36&gt;=List!$K$3,"new")</f>
        <v>old</v>
      </c>
      <c r="BI36">
        <f>_xlfn.IFNA(VLOOKUP(N36,List!$A$2:$B$18,2,FALSE),0)</f>
        <v>0</v>
      </c>
      <c r="BJ36">
        <f>_xlfn.IFNA(VLOOKUP(P36,List!$A$2:$B$18,2,FALSE),0)</f>
        <v>0</v>
      </c>
      <c r="BK36">
        <f>_xlfn.IFNA(VLOOKUP(T36,List!$A$2:$B$18,2,FALSE),0)</f>
        <v>0</v>
      </c>
      <c r="BL36">
        <f>_xlfn.IFNA(VLOOKUP(V36,List!$A$2:$B$18,2,FALSE),0)</f>
        <v>0</v>
      </c>
      <c r="BM36">
        <f>_xlfn.IFNA(VLOOKUP(Z36,List!$A$2:$B$18,2,FALSE),0)</f>
        <v>0</v>
      </c>
      <c r="BN36">
        <f>COUNTIFS(AV36:AX36,"yes")+(COUNTIFS(BX36,"yes"))+Tabulation[[#This Row],[Leak Tight Exempt]]</f>
        <v>0</v>
      </c>
      <c r="BO36" t="str">
        <f>IF(OR(AND(K36=List!$R$2,BN36=3),AND(K36=List!$R$3,BN36=3)),"Yes","Ineligible or Missing Data")</f>
        <v>Ineligible or Missing Data</v>
      </c>
      <c r="BP36">
        <f t="shared" si="16"/>
        <v>1</v>
      </c>
      <c r="BQ36">
        <f>_xlfn.IFNA(VLOOKUP(AZ36,List!$H$2:$I$10,2,FALSE),0)</f>
        <v>0</v>
      </c>
      <c r="BR36">
        <f t="shared" si="17"/>
        <v>0</v>
      </c>
      <c r="BS36">
        <f t="shared" si="18"/>
        <v>1</v>
      </c>
      <c r="BT36">
        <f t="shared" si="19"/>
        <v>0</v>
      </c>
      <c r="BU36">
        <f t="shared" si="20"/>
        <v>0</v>
      </c>
      <c r="BV36" t="b">
        <f t="shared" si="24"/>
        <v>0</v>
      </c>
      <c r="BW36">
        <f t="shared" si="21"/>
        <v>0</v>
      </c>
      <c r="BX36" t="b">
        <f t="shared" si="22"/>
        <v>0</v>
      </c>
      <c r="BY36">
        <f t="shared" si="23"/>
        <v>1</v>
      </c>
      <c r="BZ36" t="e" cm="1">
        <f t="array" ref="BZ36">_xlfn.IFS(AG36&lt;List!$N$4,"Platinum",AG36&lt;List!$N$3,"Gold",AG36&lt;List!$N$2,"Silver",AG36&gt;List!$N$2,"Exceeds")</f>
        <v>#DIV/0!</v>
      </c>
      <c r="CA36" t="e" cm="1">
        <f t="array" ref="CA36">_xlfn.IFS(AL36&lt;List!$M$4,"Platinum",AL36&lt;List!$M$3,"Gold",AL36&lt;List!$M$2,"Silver",AL36&gt;List!$M$2,"Exceeds")</f>
        <v>#DIV/0!</v>
      </c>
      <c r="CB36" t="e" cm="1">
        <f t="array" ref="CB36">_xlfn.IFS(CA36="exceeds","Exceeds",BZ36="exceeds","Exceeds",CA36="silver","Silver",BZ36="silver","Silver",CA36="Gold","Gold",BZ36="Gold","Gold",CA36="platinum","Platinum",BZ36="platinum","Platinum")</f>
        <v>#DIV/0!</v>
      </c>
      <c r="CC36" t="e">
        <f>IF(AND(AND(BY36&gt;=2),AND(AG36&lt;=List!$N$4),AND(AL36&lt;=List!$M$4)),"Certified","Exceeds")</f>
        <v>#DIV/0!</v>
      </c>
      <c r="CD36" t="e" cm="1">
        <f t="array" ref="CD36">_xlfn.IFS(BH36=List!$O$2,'SAMPLE-Entry-Sheet'!CB36,BH36=List!$O$3,'SAMPLE-Entry-Sheet'!CC36)</f>
        <v>#DIV/0!</v>
      </c>
    </row>
    <row r="37" spans="1:82" ht="30" customHeight="1" x14ac:dyDescent="0.35">
      <c r="A37" t="str">
        <f t="shared" si="13"/>
        <v>Ineligible or missing inputs</v>
      </c>
      <c r="H37" s="15"/>
      <c r="I37" s="16"/>
      <c r="J37" s="16"/>
      <c r="K37" s="16"/>
      <c r="O37" s="17"/>
      <c r="Q37" s="17"/>
      <c r="T37" s="17"/>
      <c r="V37" s="17"/>
      <c r="AB37" s="17">
        <f>'SAMPLE-Load-Tally'!C37</f>
        <v>0</v>
      </c>
      <c r="AC37" s="17"/>
      <c r="AD37" s="17"/>
      <c r="AE37" s="17"/>
      <c r="AF37" s="17"/>
      <c r="AG37" s="12" t="e">
        <f t="shared" si="14"/>
        <v>#DIV/0!</v>
      </c>
      <c r="AH37" s="13" cm="1">
        <f t="array" ref="AH37">_xlfn.IFS(AC37&gt;0,((AC37/(O37))),AC37=0,0)</f>
        <v>0</v>
      </c>
      <c r="AI37" s="13" cm="1">
        <f t="array" ref="AI37">_xlfn.IFS(AD37&gt;0,((AD37/(Q37))),AD37=0,0)</f>
        <v>0</v>
      </c>
      <c r="AJ37" s="13" cm="1">
        <f t="array" ref="AJ37">_xlfn.IFS(AE37&gt;0,((AE37/(U37))),AE37=0,0)</f>
        <v>0</v>
      </c>
      <c r="AK37" s="13" cm="1">
        <f t="array" ref="AK37">_xlfn.IFS(AF37&gt;0,((AF37/(W37))),AF37=0,0)</f>
        <v>0</v>
      </c>
      <c r="AL37" s="14" t="e">
        <f t="shared" si="15"/>
        <v>#DIV/0!</v>
      </c>
      <c r="BH37" t="str" cm="1">
        <f t="array" ref="BH37">_xlfn.IFS(J37&lt;List!$K$3,"old",J37&gt;=List!$K$3,"new")</f>
        <v>old</v>
      </c>
      <c r="BI37">
        <f>_xlfn.IFNA(VLOOKUP(N37,List!$A$2:$B$18,2,FALSE),0)</f>
        <v>0</v>
      </c>
      <c r="BJ37">
        <f>_xlfn.IFNA(VLOOKUP(P37,List!$A$2:$B$18,2,FALSE),0)</f>
        <v>0</v>
      </c>
      <c r="BK37">
        <f>_xlfn.IFNA(VLOOKUP(T37,List!$A$2:$B$18,2,FALSE),0)</f>
        <v>0</v>
      </c>
      <c r="BL37">
        <f>_xlfn.IFNA(VLOOKUP(V37,List!$A$2:$B$18,2,FALSE),0)</f>
        <v>0</v>
      </c>
      <c r="BM37">
        <f>_xlfn.IFNA(VLOOKUP(Z37,List!$A$2:$B$18,2,FALSE),0)</f>
        <v>0</v>
      </c>
      <c r="BN37">
        <f>COUNTIFS(AV37:AX37,"yes")+(COUNTIFS(BX37,"yes"))+Tabulation[[#This Row],[Leak Tight Exempt]]</f>
        <v>0</v>
      </c>
      <c r="BO37" t="str">
        <f>IF(OR(AND(K37=List!$R$2,BN37=3),AND(K37=List!$R$3,BN37=3)),"Yes","Ineligible or Missing Data")</f>
        <v>Ineligible or Missing Data</v>
      </c>
      <c r="BP37">
        <f t="shared" si="16"/>
        <v>1</v>
      </c>
      <c r="BQ37">
        <f>_xlfn.IFNA(VLOOKUP(AZ37,List!$H$2:$I$10,2,FALSE),0)</f>
        <v>0</v>
      </c>
      <c r="BR37">
        <f t="shared" si="17"/>
        <v>0</v>
      </c>
      <c r="BS37">
        <f t="shared" si="18"/>
        <v>1</v>
      </c>
      <c r="BT37">
        <f t="shared" si="19"/>
        <v>0</v>
      </c>
      <c r="BU37">
        <f t="shared" si="20"/>
        <v>0</v>
      </c>
      <c r="BV37" t="b">
        <f t="shared" si="24"/>
        <v>0</v>
      </c>
      <c r="BW37">
        <f t="shared" si="21"/>
        <v>0</v>
      </c>
      <c r="BX37" t="b">
        <f t="shared" si="22"/>
        <v>0</v>
      </c>
      <c r="BY37">
        <f t="shared" si="23"/>
        <v>1</v>
      </c>
      <c r="BZ37" t="e" cm="1">
        <f t="array" ref="BZ37">_xlfn.IFS(AG37&lt;List!$N$4,"Platinum",AG37&lt;List!$N$3,"Gold",AG37&lt;List!$N$2,"Silver",AG37&gt;List!$N$2,"Exceeds")</f>
        <v>#DIV/0!</v>
      </c>
      <c r="CA37" t="e" cm="1">
        <f t="array" ref="CA37">_xlfn.IFS(AL37&lt;List!$M$4,"Platinum",AL37&lt;List!$M$3,"Gold",AL37&lt;List!$M$2,"Silver",AL37&gt;List!$M$2,"Exceeds")</f>
        <v>#DIV/0!</v>
      </c>
      <c r="CB37" t="e" cm="1">
        <f t="array" ref="CB37">_xlfn.IFS(CA37="exceeds","Exceeds",BZ37="exceeds","Exceeds",CA37="silver","Silver",BZ37="silver","Silver",CA37="Gold","Gold",BZ37="Gold","Gold",CA37="platinum","Platinum",BZ37="platinum","Platinum")</f>
        <v>#DIV/0!</v>
      </c>
      <c r="CC37" t="e">
        <f>IF(AND(AND(BY37&gt;=2),AND(AG37&lt;=List!$N$4),AND(AL37&lt;=List!$M$4)),"Certified","Exceeds")</f>
        <v>#DIV/0!</v>
      </c>
      <c r="CD37" t="e" cm="1">
        <f t="array" ref="CD37">_xlfn.IFS(BH37=List!$O$2,'SAMPLE-Entry-Sheet'!CB37,BH37=List!$O$3,'SAMPLE-Entry-Sheet'!CC37)</f>
        <v>#DIV/0!</v>
      </c>
    </row>
    <row r="38" spans="1:82" ht="30" customHeight="1" x14ac:dyDescent="0.35">
      <c r="A38" t="str">
        <f t="shared" si="13"/>
        <v>Ineligible or missing inputs</v>
      </c>
      <c r="H38" s="15"/>
      <c r="I38" s="16"/>
      <c r="J38" s="16"/>
      <c r="K38" s="16"/>
      <c r="O38" s="17"/>
      <c r="Q38" s="17"/>
      <c r="T38" s="17"/>
      <c r="V38" s="17"/>
      <c r="AB38" s="17">
        <f>'SAMPLE-Load-Tally'!C38</f>
        <v>0</v>
      </c>
      <c r="AC38" s="17"/>
      <c r="AD38" s="17"/>
      <c r="AE38" s="17"/>
      <c r="AF38" s="17"/>
      <c r="AG38" s="12" t="e">
        <f t="shared" si="14"/>
        <v>#DIV/0!</v>
      </c>
      <c r="AH38" s="13" cm="1">
        <f t="array" ref="AH38">_xlfn.IFS(AC38&gt;0,((AC38/(O38))),AC38=0,0)</f>
        <v>0</v>
      </c>
      <c r="AI38" s="13" cm="1">
        <f t="array" ref="AI38">_xlfn.IFS(AD38&gt;0,((AD38/(Q38))),AD38=0,0)</f>
        <v>0</v>
      </c>
      <c r="AJ38" s="13" cm="1">
        <f t="array" ref="AJ38">_xlfn.IFS(AE38&gt;0,((AE38/(U38))),AE38=0,0)</f>
        <v>0</v>
      </c>
      <c r="AK38" s="13" cm="1">
        <f t="array" ref="AK38">_xlfn.IFS(AF38&gt;0,((AF38/(W38))),AF38=0,0)</f>
        <v>0</v>
      </c>
      <c r="AL38" s="14" t="e">
        <f t="shared" si="15"/>
        <v>#DIV/0!</v>
      </c>
      <c r="BH38" t="str" cm="1">
        <f t="array" ref="BH38">_xlfn.IFS(J38&lt;List!$K$3,"old",J38&gt;=List!$K$3,"new")</f>
        <v>old</v>
      </c>
      <c r="BI38">
        <f>_xlfn.IFNA(VLOOKUP(N38,List!$A$2:$B$18,2,FALSE),0)</f>
        <v>0</v>
      </c>
      <c r="BJ38">
        <f>_xlfn.IFNA(VLOOKUP(P38,List!$A$2:$B$18,2,FALSE),0)</f>
        <v>0</v>
      </c>
      <c r="BK38">
        <f>_xlfn.IFNA(VLOOKUP(T38,List!$A$2:$B$18,2,FALSE),0)</f>
        <v>0</v>
      </c>
      <c r="BL38">
        <f>_xlfn.IFNA(VLOOKUP(V38,List!$A$2:$B$18,2,FALSE),0)</f>
        <v>0</v>
      </c>
      <c r="BM38">
        <f>_xlfn.IFNA(VLOOKUP(Z38,List!$A$2:$B$18,2,FALSE),0)</f>
        <v>0</v>
      </c>
      <c r="BN38">
        <f>COUNTIFS(AV38:AX38,"yes")+(COUNTIFS(BX38,"yes"))+Tabulation[[#This Row],[Leak Tight Exempt]]</f>
        <v>0</v>
      </c>
      <c r="BO38" t="str">
        <f>IF(OR(AND(K38=List!$R$2,BN38=3),AND(K38=List!$R$3,BN38=3)),"Yes","Ineligible or Missing Data")</f>
        <v>Ineligible or Missing Data</v>
      </c>
      <c r="BP38">
        <f t="shared" si="16"/>
        <v>1</v>
      </c>
      <c r="BQ38">
        <f>_xlfn.IFNA(VLOOKUP(AZ38,List!$H$2:$I$10,2,FALSE),0)</f>
        <v>0</v>
      </c>
      <c r="BR38">
        <f t="shared" si="17"/>
        <v>0</v>
      </c>
      <c r="BS38">
        <f t="shared" si="18"/>
        <v>1</v>
      </c>
      <c r="BT38">
        <f t="shared" si="19"/>
        <v>0</v>
      </c>
      <c r="BU38">
        <f t="shared" si="20"/>
        <v>0</v>
      </c>
      <c r="BV38" t="b">
        <f t="shared" si="24"/>
        <v>0</v>
      </c>
      <c r="BW38">
        <f t="shared" si="21"/>
        <v>0</v>
      </c>
      <c r="BX38" t="b">
        <f t="shared" si="22"/>
        <v>0</v>
      </c>
      <c r="BY38">
        <f t="shared" si="23"/>
        <v>1</v>
      </c>
      <c r="BZ38" t="e" cm="1">
        <f t="array" ref="BZ38">_xlfn.IFS(AG38&lt;List!$N$4,"Platinum",AG38&lt;List!$N$3,"Gold",AG38&lt;List!$N$2,"Silver",AG38&gt;List!$N$2,"Exceeds")</f>
        <v>#DIV/0!</v>
      </c>
      <c r="CA38" t="e" cm="1">
        <f t="array" ref="CA38">_xlfn.IFS(AL38&lt;List!$M$4,"Platinum",AL38&lt;List!$M$3,"Gold",AL38&lt;List!$M$2,"Silver",AL38&gt;List!$M$2,"Exceeds")</f>
        <v>#DIV/0!</v>
      </c>
      <c r="CB38" t="e" cm="1">
        <f t="array" ref="CB38">_xlfn.IFS(CA38="exceeds","Exceeds",BZ38="exceeds","Exceeds",CA38="silver","Silver",BZ38="silver","Silver",CA38="Gold","Gold",BZ38="Gold","Gold",CA38="platinum","Platinum",BZ38="platinum","Platinum")</f>
        <v>#DIV/0!</v>
      </c>
      <c r="CC38" t="e">
        <f>IF(AND(AND(BY38&gt;=2),AND(AG38&lt;=List!$N$4),AND(AL38&lt;=List!$M$4)),"Certified","Exceeds")</f>
        <v>#DIV/0!</v>
      </c>
      <c r="CD38" t="e" cm="1">
        <f t="array" ref="CD38">_xlfn.IFS(BH38=List!$O$2,'SAMPLE-Entry-Sheet'!CB38,BH38=List!$O$3,'SAMPLE-Entry-Sheet'!CC38)</f>
        <v>#DIV/0!</v>
      </c>
    </row>
    <row r="39" spans="1:82" ht="30" customHeight="1" x14ac:dyDescent="0.35">
      <c r="A39" t="str">
        <f t="shared" si="13"/>
        <v>Ineligible or missing inputs</v>
      </c>
      <c r="H39" s="15"/>
      <c r="I39" s="16"/>
      <c r="J39" s="16"/>
      <c r="K39" s="16"/>
      <c r="O39" s="17"/>
      <c r="Q39" s="17"/>
      <c r="T39" s="17"/>
      <c r="V39" s="17"/>
      <c r="AB39" s="17">
        <f>'SAMPLE-Load-Tally'!C39</f>
        <v>0</v>
      </c>
      <c r="AC39" s="17"/>
      <c r="AD39" s="17"/>
      <c r="AE39" s="17"/>
      <c r="AF39" s="17"/>
      <c r="AG39" s="12" t="e">
        <f t="shared" si="14"/>
        <v>#DIV/0!</v>
      </c>
      <c r="AH39" s="13" cm="1">
        <f t="array" ref="AH39">_xlfn.IFS(AC39&gt;0,((AC39/(O39))),AC39=0,0)</f>
        <v>0</v>
      </c>
      <c r="AI39" s="13" cm="1">
        <f t="array" ref="AI39">_xlfn.IFS(AD39&gt;0,((AD39/(Q39))),AD39=0,0)</f>
        <v>0</v>
      </c>
      <c r="AJ39" s="13" cm="1">
        <f t="array" ref="AJ39">_xlfn.IFS(AE39&gt;0,((AE39/(U39))),AE39=0,0)</f>
        <v>0</v>
      </c>
      <c r="AK39" s="13" cm="1">
        <f t="array" ref="AK39">_xlfn.IFS(AF39&gt;0,((AF39/(W39))),AF39=0,0)</f>
        <v>0</v>
      </c>
      <c r="AL39" s="14" t="e">
        <f t="shared" si="15"/>
        <v>#DIV/0!</v>
      </c>
      <c r="BH39" t="str" cm="1">
        <f t="array" ref="BH39">_xlfn.IFS(J39&lt;List!$K$3,"old",J39&gt;=List!$K$3,"new")</f>
        <v>old</v>
      </c>
      <c r="BI39">
        <f>_xlfn.IFNA(VLOOKUP(N39,List!$A$2:$B$18,2,FALSE),0)</f>
        <v>0</v>
      </c>
      <c r="BJ39">
        <f>_xlfn.IFNA(VLOOKUP(P39,List!$A$2:$B$18,2,FALSE),0)</f>
        <v>0</v>
      </c>
      <c r="BK39">
        <f>_xlfn.IFNA(VLOOKUP(T39,List!$A$2:$B$18,2,FALSE),0)</f>
        <v>0</v>
      </c>
      <c r="BL39">
        <f>_xlfn.IFNA(VLOOKUP(V39,List!$A$2:$B$18,2,FALSE),0)</f>
        <v>0</v>
      </c>
      <c r="BM39">
        <f>_xlfn.IFNA(VLOOKUP(Z39,List!$A$2:$B$18,2,FALSE),0)</f>
        <v>0</v>
      </c>
      <c r="BN39">
        <f>COUNTIFS(AV39:AX39,"yes")+(COUNTIFS(BX39,"yes"))+Tabulation[[#This Row],[Leak Tight Exempt]]</f>
        <v>0</v>
      </c>
      <c r="BO39" t="str">
        <f>IF(OR(AND(K39=List!$R$2,BN39=3),AND(K39=List!$R$3,BN39=3)),"Yes","Ineligible or Missing Data")</f>
        <v>Ineligible or Missing Data</v>
      </c>
      <c r="BP39">
        <f t="shared" si="16"/>
        <v>1</v>
      </c>
      <c r="BQ39">
        <f>_xlfn.IFNA(VLOOKUP(AZ39,List!$H$2:$I$10,2,FALSE),0)</f>
        <v>0</v>
      </c>
      <c r="BR39">
        <f t="shared" si="17"/>
        <v>0</v>
      </c>
      <c r="BS39">
        <f t="shared" si="18"/>
        <v>1</v>
      </c>
      <c r="BT39">
        <f t="shared" si="19"/>
        <v>0</v>
      </c>
      <c r="BU39">
        <f t="shared" si="20"/>
        <v>0</v>
      </c>
      <c r="BV39" t="b">
        <f t="shared" si="24"/>
        <v>0</v>
      </c>
      <c r="BW39">
        <f t="shared" si="21"/>
        <v>0</v>
      </c>
      <c r="BX39" t="b">
        <f t="shared" si="22"/>
        <v>0</v>
      </c>
      <c r="BY39">
        <f t="shared" si="23"/>
        <v>1</v>
      </c>
      <c r="BZ39" t="e" cm="1">
        <f t="array" ref="BZ39">_xlfn.IFS(AG39&lt;List!$N$4,"Platinum",AG39&lt;List!$N$3,"Gold",AG39&lt;List!$N$2,"Silver",AG39&gt;List!$N$2,"Exceeds")</f>
        <v>#DIV/0!</v>
      </c>
      <c r="CA39" t="e" cm="1">
        <f t="array" ref="CA39">_xlfn.IFS(AL39&lt;List!$M$4,"Platinum",AL39&lt;List!$M$3,"Gold",AL39&lt;List!$M$2,"Silver",AL39&gt;List!$M$2,"Exceeds")</f>
        <v>#DIV/0!</v>
      </c>
      <c r="CB39" t="e" cm="1">
        <f t="array" ref="CB39">_xlfn.IFS(CA39="exceeds","Exceeds",BZ39="exceeds","Exceeds",CA39="silver","Silver",BZ39="silver","Silver",CA39="Gold","Gold",BZ39="Gold","Gold",CA39="platinum","Platinum",BZ39="platinum","Platinum")</f>
        <v>#DIV/0!</v>
      </c>
      <c r="CC39" t="e">
        <f>IF(AND(AND(BY39&gt;=2),AND(AG39&lt;=List!$N$4),AND(AL39&lt;=List!$M$4)),"Certified","Exceeds")</f>
        <v>#DIV/0!</v>
      </c>
      <c r="CD39" t="e" cm="1">
        <f t="array" ref="CD39">_xlfn.IFS(BH39=List!$O$2,'SAMPLE-Entry-Sheet'!CB39,BH39=List!$O$3,'SAMPLE-Entry-Sheet'!CC39)</f>
        <v>#DIV/0!</v>
      </c>
    </row>
    <row r="40" spans="1:82" ht="30" customHeight="1" x14ac:dyDescent="0.35">
      <c r="A40" t="str">
        <f t="shared" si="13"/>
        <v>Ineligible or missing inputs</v>
      </c>
      <c r="H40" s="15"/>
      <c r="I40" s="16"/>
      <c r="J40" s="16"/>
      <c r="K40" s="16"/>
      <c r="O40" s="17"/>
      <c r="Q40" s="17"/>
      <c r="T40" s="17"/>
      <c r="V40" s="17"/>
      <c r="AB40" s="17">
        <f>'SAMPLE-Load-Tally'!C40</f>
        <v>0</v>
      </c>
      <c r="AC40" s="17"/>
      <c r="AD40" s="17"/>
      <c r="AE40" s="17"/>
      <c r="AF40" s="17"/>
      <c r="AG40" s="12" t="e">
        <f t="shared" si="14"/>
        <v>#DIV/0!</v>
      </c>
      <c r="AH40" s="13" cm="1">
        <f t="array" ref="AH40">_xlfn.IFS(AC40&gt;0,((AC40/(O40))),AC40=0,0)</f>
        <v>0</v>
      </c>
      <c r="AI40" s="13" cm="1">
        <f t="array" ref="AI40">_xlfn.IFS(AD40&gt;0,((AD40/(Q40))),AD40=0,0)</f>
        <v>0</v>
      </c>
      <c r="AJ40" s="13" cm="1">
        <f t="array" ref="AJ40">_xlfn.IFS(AE40&gt;0,((AE40/(U40))),AE40=0,0)</f>
        <v>0</v>
      </c>
      <c r="AK40" s="13" cm="1">
        <f t="array" ref="AK40">_xlfn.IFS(AF40&gt;0,((AF40/(W40))),AF40=0,0)</f>
        <v>0</v>
      </c>
      <c r="AL40" s="14" t="e">
        <f t="shared" si="15"/>
        <v>#DIV/0!</v>
      </c>
      <c r="BH40" t="str" cm="1">
        <f t="array" ref="BH40">_xlfn.IFS(J40&lt;List!$K$3,"old",J40&gt;=List!$K$3,"new")</f>
        <v>old</v>
      </c>
      <c r="BI40">
        <f>_xlfn.IFNA(VLOOKUP(N40,List!$A$2:$B$18,2,FALSE),0)</f>
        <v>0</v>
      </c>
      <c r="BJ40">
        <f>_xlfn.IFNA(VLOOKUP(P40,List!$A$2:$B$18,2,FALSE),0)</f>
        <v>0</v>
      </c>
      <c r="BK40">
        <f>_xlfn.IFNA(VLOOKUP(T40,List!$A$2:$B$18,2,FALSE),0)</f>
        <v>0</v>
      </c>
      <c r="BL40">
        <f>_xlfn.IFNA(VLOOKUP(V40,List!$A$2:$B$18,2,FALSE),0)</f>
        <v>0</v>
      </c>
      <c r="BM40">
        <f>_xlfn.IFNA(VLOOKUP(Z40,List!$A$2:$B$18,2,FALSE),0)</f>
        <v>0</v>
      </c>
      <c r="BN40">
        <f>COUNTIFS(AV40:AX40,"yes")+(COUNTIFS(BX40,"yes"))+Tabulation[[#This Row],[Leak Tight Exempt]]</f>
        <v>0</v>
      </c>
      <c r="BO40" t="str">
        <f>IF(OR(AND(K40=List!$R$2,BN40=3),AND(K40=List!$R$3,BN40=3)),"Yes","Ineligible or Missing Data")</f>
        <v>Ineligible or Missing Data</v>
      </c>
      <c r="BP40">
        <f t="shared" si="16"/>
        <v>1</v>
      </c>
      <c r="BQ40">
        <f>_xlfn.IFNA(VLOOKUP(AZ40,List!$H$2:$I$10,2,FALSE),0)</f>
        <v>0</v>
      </c>
      <c r="BR40">
        <f t="shared" si="17"/>
        <v>0</v>
      </c>
      <c r="BS40">
        <f t="shared" si="18"/>
        <v>1</v>
      </c>
      <c r="BT40">
        <f t="shared" si="19"/>
        <v>0</v>
      </c>
      <c r="BU40">
        <f t="shared" si="20"/>
        <v>0</v>
      </c>
      <c r="BV40" t="b">
        <f t="shared" si="24"/>
        <v>0</v>
      </c>
      <c r="BW40">
        <f t="shared" si="21"/>
        <v>0</v>
      </c>
      <c r="BX40" t="b">
        <f t="shared" si="22"/>
        <v>0</v>
      </c>
      <c r="BY40">
        <f t="shared" si="23"/>
        <v>1</v>
      </c>
      <c r="BZ40" t="e" cm="1">
        <f t="array" ref="BZ40">_xlfn.IFS(AG40&lt;List!$N$4,"Platinum",AG40&lt;List!$N$3,"Gold",AG40&lt;List!$N$2,"Silver",AG40&gt;List!$N$2,"Exceeds")</f>
        <v>#DIV/0!</v>
      </c>
      <c r="CA40" t="e" cm="1">
        <f t="array" ref="CA40">_xlfn.IFS(AL40&lt;List!$M$4,"Platinum",AL40&lt;List!$M$3,"Gold",AL40&lt;List!$M$2,"Silver",AL40&gt;List!$M$2,"Exceeds")</f>
        <v>#DIV/0!</v>
      </c>
      <c r="CB40" t="e" cm="1">
        <f t="array" ref="CB40">_xlfn.IFS(CA40="exceeds","Exceeds",BZ40="exceeds","Exceeds",CA40="silver","Silver",BZ40="silver","Silver",CA40="Gold","Gold",BZ40="Gold","Gold",CA40="platinum","Platinum",BZ40="platinum","Platinum")</f>
        <v>#DIV/0!</v>
      </c>
      <c r="CC40" t="e">
        <f>IF(AND(AND(BY40&gt;=2),AND(AG40&lt;=List!$N$4),AND(AL40&lt;=List!$M$4)),"Certified","Exceeds")</f>
        <v>#DIV/0!</v>
      </c>
      <c r="CD40" t="e" cm="1">
        <f t="array" ref="CD40">_xlfn.IFS(BH40=List!$O$2,'SAMPLE-Entry-Sheet'!CB40,BH40=List!$O$3,'SAMPLE-Entry-Sheet'!CC40)</f>
        <v>#DIV/0!</v>
      </c>
    </row>
    <row r="41" spans="1:82" ht="30" customHeight="1" x14ac:dyDescent="0.35">
      <c r="A41" t="str">
        <f t="shared" si="13"/>
        <v>Ineligible or missing inputs</v>
      </c>
      <c r="H41" s="15"/>
      <c r="I41" s="16"/>
      <c r="J41" s="16"/>
      <c r="K41" s="16"/>
      <c r="O41" s="17"/>
      <c r="Q41" s="17"/>
      <c r="T41" s="17"/>
      <c r="V41" s="17"/>
      <c r="AB41" s="17">
        <f>'SAMPLE-Load-Tally'!C41</f>
        <v>0</v>
      </c>
      <c r="AC41" s="17"/>
      <c r="AD41" s="17"/>
      <c r="AE41" s="17"/>
      <c r="AF41" s="17"/>
      <c r="AG41" s="12" t="e">
        <f t="shared" si="14"/>
        <v>#DIV/0!</v>
      </c>
      <c r="AH41" s="13" cm="1">
        <f t="array" ref="AH41">_xlfn.IFS(AC41&gt;0,((AC41/(O41))),AC41=0,0)</f>
        <v>0</v>
      </c>
      <c r="AI41" s="13" cm="1">
        <f t="array" ref="AI41">_xlfn.IFS(AD41&gt;0,((AD41/(Q41))),AD41=0,0)</f>
        <v>0</v>
      </c>
      <c r="AJ41" s="13" cm="1">
        <f t="array" ref="AJ41">_xlfn.IFS(AE41&gt;0,((AE41/(U41))),AE41=0,0)</f>
        <v>0</v>
      </c>
      <c r="AK41" s="13" cm="1">
        <f t="array" ref="AK41">_xlfn.IFS(AF41&gt;0,((AF41/(W41))),AF41=0,0)</f>
        <v>0</v>
      </c>
      <c r="AL41" s="14" t="e">
        <f t="shared" si="15"/>
        <v>#DIV/0!</v>
      </c>
      <c r="BH41" t="str" cm="1">
        <f t="array" ref="BH41">_xlfn.IFS(J41&lt;List!$K$3,"old",J41&gt;=List!$K$3,"new")</f>
        <v>old</v>
      </c>
      <c r="BI41">
        <f>_xlfn.IFNA(VLOOKUP(N41,List!$A$2:$B$18,2,FALSE),0)</f>
        <v>0</v>
      </c>
      <c r="BJ41">
        <f>_xlfn.IFNA(VLOOKUP(P41,List!$A$2:$B$18,2,FALSE),0)</f>
        <v>0</v>
      </c>
      <c r="BK41">
        <f>_xlfn.IFNA(VLOOKUP(T41,List!$A$2:$B$18,2,FALSE),0)</f>
        <v>0</v>
      </c>
      <c r="BL41">
        <f>_xlfn.IFNA(VLOOKUP(V41,List!$A$2:$B$18,2,FALSE),0)</f>
        <v>0</v>
      </c>
      <c r="BM41">
        <f>_xlfn.IFNA(VLOOKUP(Z41,List!$A$2:$B$18,2,FALSE),0)</f>
        <v>0</v>
      </c>
      <c r="BN41">
        <f>COUNTIFS(AV41:AX41,"yes")+(COUNTIFS(BX41,"yes"))+Tabulation[[#This Row],[Leak Tight Exempt]]</f>
        <v>0</v>
      </c>
      <c r="BO41" t="str">
        <f>IF(OR(AND(K41=List!$R$2,BN41=3),AND(K41=List!$R$3,BN41=3)),"Yes","Ineligible or Missing Data")</f>
        <v>Ineligible or Missing Data</v>
      </c>
      <c r="BP41">
        <f t="shared" si="16"/>
        <v>1</v>
      </c>
      <c r="BQ41">
        <f>_xlfn.IFNA(VLOOKUP(AZ41,List!$H$2:$I$10,2,FALSE),0)</f>
        <v>0</v>
      </c>
      <c r="BR41">
        <f t="shared" si="17"/>
        <v>0</v>
      </c>
      <c r="BS41">
        <f t="shared" si="18"/>
        <v>1</v>
      </c>
      <c r="BT41">
        <f t="shared" si="19"/>
        <v>0</v>
      </c>
      <c r="BU41">
        <f t="shared" si="20"/>
        <v>0</v>
      </c>
      <c r="BV41" t="b">
        <f t="shared" si="24"/>
        <v>0</v>
      </c>
      <c r="BW41">
        <f t="shared" si="21"/>
        <v>0</v>
      </c>
      <c r="BX41" t="b">
        <f t="shared" si="22"/>
        <v>0</v>
      </c>
      <c r="BY41">
        <f t="shared" si="23"/>
        <v>1</v>
      </c>
      <c r="BZ41" t="e" cm="1">
        <f t="array" ref="BZ41">_xlfn.IFS(AG41&lt;List!$N$4,"Platinum",AG41&lt;List!$N$3,"Gold",AG41&lt;List!$N$2,"Silver",AG41&gt;List!$N$2,"Exceeds")</f>
        <v>#DIV/0!</v>
      </c>
      <c r="CA41" t="e" cm="1">
        <f t="array" ref="CA41">_xlfn.IFS(AL41&lt;List!$M$4,"Platinum",AL41&lt;List!$M$3,"Gold",AL41&lt;List!$M$2,"Silver",AL41&gt;List!$M$2,"Exceeds")</f>
        <v>#DIV/0!</v>
      </c>
      <c r="CB41" t="e" cm="1">
        <f t="array" ref="CB41">_xlfn.IFS(CA41="exceeds","Exceeds",BZ41="exceeds","Exceeds",CA41="silver","Silver",BZ41="silver","Silver",CA41="Gold","Gold",BZ41="Gold","Gold",CA41="platinum","Platinum",BZ41="platinum","Platinum")</f>
        <v>#DIV/0!</v>
      </c>
      <c r="CC41" t="e">
        <f>IF(AND(AND(BY41&gt;=2),AND(AG41&lt;=List!$N$4),AND(AL41&lt;=List!$M$4)),"Certified","Exceeds")</f>
        <v>#DIV/0!</v>
      </c>
      <c r="CD41" t="e" cm="1">
        <f t="array" ref="CD41">_xlfn.IFS(BH41=List!$O$2,'SAMPLE-Entry-Sheet'!CB41,BH41=List!$O$3,'SAMPLE-Entry-Sheet'!CC41)</f>
        <v>#DIV/0!</v>
      </c>
    </row>
    <row r="42" spans="1:82" ht="30" customHeight="1" x14ac:dyDescent="0.35">
      <c r="A42" t="str">
        <f t="shared" si="13"/>
        <v>Ineligible or missing inputs</v>
      </c>
      <c r="H42" s="15"/>
      <c r="I42" s="16"/>
      <c r="J42" s="16"/>
      <c r="K42" s="16"/>
      <c r="O42" s="17"/>
      <c r="Q42" s="17"/>
      <c r="T42" s="17"/>
      <c r="V42" s="17"/>
      <c r="AB42" s="17">
        <f>'SAMPLE-Load-Tally'!C42</f>
        <v>0</v>
      </c>
      <c r="AC42" s="17"/>
      <c r="AD42" s="17"/>
      <c r="AE42" s="17"/>
      <c r="AF42" s="17"/>
      <c r="AG42" s="12" t="e">
        <f t="shared" si="14"/>
        <v>#DIV/0!</v>
      </c>
      <c r="AH42" s="13" cm="1">
        <f t="array" ref="AH42">_xlfn.IFS(AC42&gt;0,((AC42/(O42))),AC42=0,0)</f>
        <v>0</v>
      </c>
      <c r="AI42" s="13" cm="1">
        <f t="array" ref="AI42">_xlfn.IFS(AD42&gt;0,((AD42/(Q42))),AD42=0,0)</f>
        <v>0</v>
      </c>
      <c r="AJ42" s="13" cm="1">
        <f t="array" ref="AJ42">_xlfn.IFS(AE42&gt;0,((AE42/(U42))),AE42=0,0)</f>
        <v>0</v>
      </c>
      <c r="AK42" s="13" cm="1">
        <f t="array" ref="AK42">_xlfn.IFS(AF42&gt;0,((AF42/(W42))),AF42=0,0)</f>
        <v>0</v>
      </c>
      <c r="AL42" s="14" t="e">
        <f t="shared" si="15"/>
        <v>#DIV/0!</v>
      </c>
      <c r="BH42" t="str" cm="1">
        <f t="array" ref="BH42">_xlfn.IFS(J42&lt;List!$K$3,"old",J42&gt;=List!$K$3,"new")</f>
        <v>old</v>
      </c>
      <c r="BI42">
        <f>_xlfn.IFNA(VLOOKUP(N42,List!$A$2:$B$18,2,FALSE),0)</f>
        <v>0</v>
      </c>
      <c r="BJ42">
        <f>_xlfn.IFNA(VLOOKUP(P42,List!$A$2:$B$18,2,FALSE),0)</f>
        <v>0</v>
      </c>
      <c r="BK42">
        <f>_xlfn.IFNA(VLOOKUP(T42,List!$A$2:$B$18,2,FALSE),0)</f>
        <v>0</v>
      </c>
      <c r="BL42">
        <f>_xlfn.IFNA(VLOOKUP(V42,List!$A$2:$B$18,2,FALSE),0)</f>
        <v>0</v>
      </c>
      <c r="BM42">
        <f>_xlfn.IFNA(VLOOKUP(Z42,List!$A$2:$B$18,2,FALSE),0)</f>
        <v>0</v>
      </c>
      <c r="BN42">
        <f>COUNTIFS(AV42:AX42,"yes")+(COUNTIFS(BX42,"yes"))+Tabulation[[#This Row],[Leak Tight Exempt]]</f>
        <v>0</v>
      </c>
      <c r="BO42" t="str">
        <f>IF(OR(AND(K42=List!$R$2,BN42=3),AND(K42=List!$R$3,BN42=3)),"Yes","Ineligible or Missing Data")</f>
        <v>Ineligible or Missing Data</v>
      </c>
      <c r="BP42">
        <f t="shared" si="16"/>
        <v>1</v>
      </c>
      <c r="BQ42">
        <f>_xlfn.IFNA(VLOOKUP(AZ42,List!$H$2:$I$10,2,FALSE),0)</f>
        <v>0</v>
      </c>
      <c r="BR42">
        <f t="shared" si="17"/>
        <v>0</v>
      </c>
      <c r="BS42">
        <f t="shared" si="18"/>
        <v>1</v>
      </c>
      <c r="BT42">
        <f t="shared" si="19"/>
        <v>0</v>
      </c>
      <c r="BU42">
        <f t="shared" si="20"/>
        <v>0</v>
      </c>
      <c r="BV42" t="b">
        <f t="shared" si="24"/>
        <v>0</v>
      </c>
      <c r="BW42">
        <f t="shared" si="21"/>
        <v>0</v>
      </c>
      <c r="BX42" t="b">
        <f t="shared" si="22"/>
        <v>0</v>
      </c>
      <c r="BY42">
        <f t="shared" si="23"/>
        <v>1</v>
      </c>
      <c r="BZ42" t="e" cm="1">
        <f t="array" ref="BZ42">_xlfn.IFS(AG42&lt;List!$N$4,"Platinum",AG42&lt;List!$N$3,"Gold",AG42&lt;List!$N$2,"Silver",AG42&gt;List!$N$2,"Exceeds")</f>
        <v>#DIV/0!</v>
      </c>
      <c r="CA42" t="e" cm="1">
        <f t="array" ref="CA42">_xlfn.IFS(AL42&lt;List!$M$4,"Platinum",AL42&lt;List!$M$3,"Gold",AL42&lt;List!$M$2,"Silver",AL42&gt;List!$M$2,"Exceeds")</f>
        <v>#DIV/0!</v>
      </c>
      <c r="CB42" t="e" cm="1">
        <f t="array" ref="CB42">_xlfn.IFS(CA42="exceeds","Exceeds",BZ42="exceeds","Exceeds",CA42="silver","Silver",BZ42="silver","Silver",CA42="Gold","Gold",BZ42="Gold","Gold",CA42="platinum","Platinum",BZ42="platinum","Platinum")</f>
        <v>#DIV/0!</v>
      </c>
      <c r="CC42" t="e">
        <f>IF(AND(AND(BY42&gt;=2),AND(AG42&lt;=List!$N$4),AND(AL42&lt;=List!$M$4)),"Certified","Exceeds")</f>
        <v>#DIV/0!</v>
      </c>
      <c r="CD42" t="e" cm="1">
        <f t="array" ref="CD42">_xlfn.IFS(BH42=List!$O$2,'SAMPLE-Entry-Sheet'!CB42,BH42=List!$O$3,'SAMPLE-Entry-Sheet'!CC42)</f>
        <v>#DIV/0!</v>
      </c>
    </row>
    <row r="43" spans="1:82" ht="30" customHeight="1" x14ac:dyDescent="0.35">
      <c r="A43" t="str">
        <f t="shared" si="13"/>
        <v>Ineligible or missing inputs</v>
      </c>
      <c r="H43" s="15"/>
      <c r="I43" s="16"/>
      <c r="J43" s="16"/>
      <c r="K43" s="16"/>
      <c r="O43" s="17"/>
      <c r="Q43" s="17"/>
      <c r="T43" s="17"/>
      <c r="V43" s="17"/>
      <c r="AB43" s="17">
        <f>'SAMPLE-Load-Tally'!C43</f>
        <v>0</v>
      </c>
      <c r="AC43" s="17"/>
      <c r="AD43" s="17"/>
      <c r="AE43" s="17"/>
      <c r="AF43" s="17"/>
      <c r="AG43" s="12" t="e">
        <f t="shared" si="14"/>
        <v>#DIV/0!</v>
      </c>
      <c r="AH43" s="13" cm="1">
        <f t="array" ref="AH43">_xlfn.IFS(AC43&gt;0,((AC43/(O43))),AC43=0,0)</f>
        <v>0</v>
      </c>
      <c r="AI43" s="13" cm="1">
        <f t="array" ref="AI43">_xlfn.IFS(AD43&gt;0,((AD43/(Q43))),AD43=0,0)</f>
        <v>0</v>
      </c>
      <c r="AJ43" s="13" cm="1">
        <f t="array" ref="AJ43">_xlfn.IFS(AE43&gt;0,((AE43/(U43))),AE43=0,0)</f>
        <v>0</v>
      </c>
      <c r="AK43" s="13" cm="1">
        <f t="array" ref="AK43">_xlfn.IFS(AF43&gt;0,((AF43/(W43))),AF43=0,0)</f>
        <v>0</v>
      </c>
      <c r="AL43" s="14" t="e">
        <f t="shared" si="15"/>
        <v>#DIV/0!</v>
      </c>
      <c r="BH43" t="str" cm="1">
        <f t="array" ref="BH43">_xlfn.IFS(J43&lt;List!$K$3,"old",J43&gt;=List!$K$3,"new")</f>
        <v>old</v>
      </c>
      <c r="BI43">
        <f>_xlfn.IFNA(VLOOKUP(N43,List!$A$2:$B$18,2,FALSE),0)</f>
        <v>0</v>
      </c>
      <c r="BJ43">
        <f>_xlfn.IFNA(VLOOKUP(P43,List!$A$2:$B$18,2,FALSE),0)</f>
        <v>0</v>
      </c>
      <c r="BK43">
        <f>_xlfn.IFNA(VLOOKUP(T43,List!$A$2:$B$18,2,FALSE),0)</f>
        <v>0</v>
      </c>
      <c r="BL43">
        <f>_xlfn.IFNA(VLOOKUP(V43,List!$A$2:$B$18,2,FALSE),0)</f>
        <v>0</v>
      </c>
      <c r="BM43">
        <f>_xlfn.IFNA(VLOOKUP(Z43,List!$A$2:$B$18,2,FALSE),0)</f>
        <v>0</v>
      </c>
      <c r="BN43">
        <f>COUNTIFS(AV43:AX43,"yes")+(COUNTIFS(BX43,"yes"))+Tabulation[[#This Row],[Leak Tight Exempt]]</f>
        <v>0</v>
      </c>
      <c r="BO43" t="str">
        <f>IF(OR(AND(K43=List!$R$2,BN43=3),AND(K43=List!$R$3,BN43=3)),"Yes","Ineligible or Missing Data")</f>
        <v>Ineligible or Missing Data</v>
      </c>
      <c r="BP43">
        <f t="shared" si="16"/>
        <v>1</v>
      </c>
      <c r="BQ43">
        <f>_xlfn.IFNA(VLOOKUP(AZ43,List!$H$2:$I$10,2,FALSE),0)</f>
        <v>0</v>
      </c>
      <c r="BR43">
        <f t="shared" si="17"/>
        <v>0</v>
      </c>
      <c r="BS43">
        <f t="shared" si="18"/>
        <v>1</v>
      </c>
      <c r="BT43">
        <f t="shared" si="19"/>
        <v>0</v>
      </c>
      <c r="BU43">
        <f t="shared" si="20"/>
        <v>0</v>
      </c>
      <c r="BV43" t="b">
        <f t="shared" si="24"/>
        <v>0</v>
      </c>
      <c r="BW43">
        <f t="shared" si="21"/>
        <v>0</v>
      </c>
      <c r="BX43" t="b">
        <f t="shared" si="22"/>
        <v>0</v>
      </c>
      <c r="BY43">
        <f t="shared" si="23"/>
        <v>1</v>
      </c>
      <c r="BZ43" t="e" cm="1">
        <f t="array" ref="BZ43">_xlfn.IFS(AG43&lt;List!$N$4,"Platinum",AG43&lt;List!$N$3,"Gold",AG43&lt;List!$N$2,"Silver",AG43&gt;List!$N$2,"Exceeds")</f>
        <v>#DIV/0!</v>
      </c>
      <c r="CA43" t="e" cm="1">
        <f t="array" ref="CA43">_xlfn.IFS(AL43&lt;List!$M$4,"Platinum",AL43&lt;List!$M$3,"Gold",AL43&lt;List!$M$2,"Silver",AL43&gt;List!$M$2,"Exceeds")</f>
        <v>#DIV/0!</v>
      </c>
      <c r="CB43" t="e" cm="1">
        <f t="array" ref="CB43">_xlfn.IFS(CA43="exceeds","Exceeds",BZ43="exceeds","Exceeds",CA43="silver","Silver",BZ43="silver","Silver",CA43="Gold","Gold",BZ43="Gold","Gold",CA43="platinum","Platinum",BZ43="platinum","Platinum")</f>
        <v>#DIV/0!</v>
      </c>
      <c r="CC43" t="e">
        <f>IF(AND(AND(BY43&gt;=2),AND(AG43&lt;=List!$N$4),AND(AL43&lt;=List!$M$4)),"Certified","Exceeds")</f>
        <v>#DIV/0!</v>
      </c>
      <c r="CD43" t="e" cm="1">
        <f t="array" ref="CD43">_xlfn.IFS(BH43=List!$O$2,'SAMPLE-Entry-Sheet'!CB43,BH43=List!$O$3,'SAMPLE-Entry-Sheet'!CC43)</f>
        <v>#DIV/0!</v>
      </c>
    </row>
    <row r="44" spans="1:82" ht="30" customHeight="1" x14ac:dyDescent="0.35">
      <c r="A44" t="str">
        <f t="shared" si="13"/>
        <v>Ineligible or missing inputs</v>
      </c>
      <c r="H44" s="15"/>
      <c r="I44" s="16"/>
      <c r="J44" s="16"/>
      <c r="K44" s="16"/>
      <c r="O44" s="17"/>
      <c r="Q44" s="17"/>
      <c r="T44" s="17"/>
      <c r="V44" s="17"/>
      <c r="AB44" s="17">
        <f>'SAMPLE-Load-Tally'!C44</f>
        <v>0</v>
      </c>
      <c r="AC44" s="17"/>
      <c r="AD44" s="17"/>
      <c r="AE44" s="17"/>
      <c r="AF44" s="17"/>
      <c r="AG44" s="12" t="e">
        <f t="shared" si="14"/>
        <v>#DIV/0!</v>
      </c>
      <c r="AH44" s="13" cm="1">
        <f t="array" ref="AH44">_xlfn.IFS(AC44&gt;0,((AC44/(O44))),AC44=0,0)</f>
        <v>0</v>
      </c>
      <c r="AI44" s="13" cm="1">
        <f t="array" ref="AI44">_xlfn.IFS(AD44&gt;0,((AD44/(Q44))),AD44=0,0)</f>
        <v>0</v>
      </c>
      <c r="AJ44" s="13" cm="1">
        <f t="array" ref="AJ44">_xlfn.IFS(AE44&gt;0,((AE44/(U44))),AE44=0,0)</f>
        <v>0</v>
      </c>
      <c r="AK44" s="13" cm="1">
        <f t="array" ref="AK44">_xlfn.IFS(AF44&gt;0,((AF44/(W44))),AF44=0,0)</f>
        <v>0</v>
      </c>
      <c r="AL44" s="14" t="e">
        <f t="shared" si="15"/>
        <v>#DIV/0!</v>
      </c>
      <c r="BH44" t="str" cm="1">
        <f t="array" ref="BH44">_xlfn.IFS(J44&lt;List!$K$3,"old",J44&gt;=List!$K$3,"new")</f>
        <v>old</v>
      </c>
      <c r="BI44">
        <f>_xlfn.IFNA(VLOOKUP(N44,List!$A$2:$B$18,2,FALSE),0)</f>
        <v>0</v>
      </c>
      <c r="BJ44">
        <f>_xlfn.IFNA(VLOOKUP(P44,List!$A$2:$B$18,2,FALSE),0)</f>
        <v>0</v>
      </c>
      <c r="BK44">
        <f>_xlfn.IFNA(VLOOKUP(T44,List!$A$2:$B$18,2,FALSE),0)</f>
        <v>0</v>
      </c>
      <c r="BL44">
        <f>_xlfn.IFNA(VLOOKUP(V44,List!$A$2:$B$18,2,FALSE),0)</f>
        <v>0</v>
      </c>
      <c r="BM44">
        <f>_xlfn.IFNA(VLOOKUP(Z44,List!$A$2:$B$18,2,FALSE),0)</f>
        <v>0</v>
      </c>
      <c r="BN44">
        <f>COUNTIFS(AV44:AX44,"yes")+(COUNTIFS(BX44,"yes"))+Tabulation[[#This Row],[Leak Tight Exempt]]</f>
        <v>0</v>
      </c>
      <c r="BO44" t="str">
        <f>IF(OR(AND(K44=List!$R$2,BN44=3),AND(K44=List!$R$3,BN44=3)),"Yes","Ineligible or Missing Data")</f>
        <v>Ineligible or Missing Data</v>
      </c>
      <c r="BP44">
        <f t="shared" si="16"/>
        <v>1</v>
      </c>
      <c r="BQ44">
        <f>_xlfn.IFNA(VLOOKUP(AZ44,List!$H$2:$I$10,2,FALSE),0)</f>
        <v>0</v>
      </c>
      <c r="BR44">
        <f t="shared" si="17"/>
        <v>0</v>
      </c>
      <c r="BS44">
        <f t="shared" si="18"/>
        <v>1</v>
      </c>
      <c r="BT44">
        <f t="shared" si="19"/>
        <v>0</v>
      </c>
      <c r="BU44">
        <f t="shared" si="20"/>
        <v>0</v>
      </c>
      <c r="BV44" t="b">
        <f t="shared" si="24"/>
        <v>0</v>
      </c>
      <c r="BW44">
        <f t="shared" si="21"/>
        <v>0</v>
      </c>
      <c r="BX44" t="b">
        <f t="shared" si="22"/>
        <v>0</v>
      </c>
      <c r="BY44">
        <f t="shared" si="23"/>
        <v>1</v>
      </c>
      <c r="BZ44" t="e" cm="1">
        <f t="array" ref="BZ44">_xlfn.IFS(AG44&lt;List!$N$4,"Platinum",AG44&lt;List!$N$3,"Gold",AG44&lt;List!$N$2,"Silver",AG44&gt;List!$N$2,"Exceeds")</f>
        <v>#DIV/0!</v>
      </c>
      <c r="CA44" t="e" cm="1">
        <f t="array" ref="CA44">_xlfn.IFS(AL44&lt;List!$M$4,"Platinum",AL44&lt;List!$M$3,"Gold",AL44&lt;List!$M$2,"Silver",AL44&gt;List!$M$2,"Exceeds")</f>
        <v>#DIV/0!</v>
      </c>
      <c r="CB44" t="e" cm="1">
        <f t="array" ref="CB44">_xlfn.IFS(CA44="exceeds","Exceeds",BZ44="exceeds","Exceeds",CA44="silver","Silver",BZ44="silver","Silver",CA44="Gold","Gold",BZ44="Gold","Gold",CA44="platinum","Platinum",BZ44="platinum","Platinum")</f>
        <v>#DIV/0!</v>
      </c>
      <c r="CC44" t="e">
        <f>IF(AND(AND(BY44&gt;=2),AND(AG44&lt;=List!$N$4),AND(AL44&lt;=List!$M$4)),"Certified","Exceeds")</f>
        <v>#DIV/0!</v>
      </c>
      <c r="CD44" t="e" cm="1">
        <f t="array" ref="CD44">_xlfn.IFS(BH44=List!$O$2,'SAMPLE-Entry-Sheet'!CB44,BH44=List!$O$3,'SAMPLE-Entry-Sheet'!CC44)</f>
        <v>#DIV/0!</v>
      </c>
    </row>
    <row r="45" spans="1:82" ht="30" customHeight="1" x14ac:dyDescent="0.35">
      <c r="A45" t="str">
        <f t="shared" si="13"/>
        <v>Ineligible or missing inputs</v>
      </c>
      <c r="H45" s="15"/>
      <c r="I45" s="16"/>
      <c r="J45" s="16"/>
      <c r="K45" s="16"/>
      <c r="O45" s="17"/>
      <c r="Q45" s="17"/>
      <c r="T45" s="17"/>
      <c r="V45" s="17"/>
      <c r="AB45" s="17">
        <f>'SAMPLE-Load-Tally'!C45</f>
        <v>0</v>
      </c>
      <c r="AC45" s="17"/>
      <c r="AD45" s="17"/>
      <c r="AE45" s="17"/>
      <c r="AF45" s="17"/>
      <c r="AG45" s="12" t="e">
        <f t="shared" si="14"/>
        <v>#DIV/0!</v>
      </c>
      <c r="AH45" s="13" cm="1">
        <f t="array" ref="AH45">_xlfn.IFS(AC45&gt;0,((AC45/(O45))),AC45=0,0)</f>
        <v>0</v>
      </c>
      <c r="AI45" s="13" cm="1">
        <f t="array" ref="AI45">_xlfn.IFS(AD45&gt;0,((AD45/(Q45))),AD45=0,0)</f>
        <v>0</v>
      </c>
      <c r="AJ45" s="13" cm="1">
        <f t="array" ref="AJ45">_xlfn.IFS(AE45&gt;0,((AE45/(U45))),AE45=0,0)</f>
        <v>0</v>
      </c>
      <c r="AK45" s="13" cm="1">
        <f t="array" ref="AK45">_xlfn.IFS(AF45&gt;0,((AF45/(W45))),AF45=0,0)</f>
        <v>0</v>
      </c>
      <c r="AL45" s="14" t="e">
        <f t="shared" si="15"/>
        <v>#DIV/0!</v>
      </c>
      <c r="BH45" t="str" cm="1">
        <f t="array" ref="BH45">_xlfn.IFS(J45&lt;List!$K$3,"old",J45&gt;=List!$K$3,"new")</f>
        <v>old</v>
      </c>
      <c r="BI45">
        <f>_xlfn.IFNA(VLOOKUP(N45,List!$A$2:$B$18,2,FALSE),0)</f>
        <v>0</v>
      </c>
      <c r="BJ45">
        <f>_xlfn.IFNA(VLOOKUP(P45,List!$A$2:$B$18,2,FALSE),0)</f>
        <v>0</v>
      </c>
      <c r="BK45">
        <f>_xlfn.IFNA(VLOOKUP(T45,List!$A$2:$B$18,2,FALSE),0)</f>
        <v>0</v>
      </c>
      <c r="BL45">
        <f>_xlfn.IFNA(VLOOKUP(V45,List!$A$2:$B$18,2,FALSE),0)</f>
        <v>0</v>
      </c>
      <c r="BM45">
        <f>_xlfn.IFNA(VLOOKUP(Z45,List!$A$2:$B$18,2,FALSE),0)</f>
        <v>0</v>
      </c>
      <c r="BN45">
        <f>COUNTIFS(AV45:AX45,"yes")+(COUNTIFS(BX45,"yes"))+Tabulation[[#This Row],[Leak Tight Exempt]]</f>
        <v>0</v>
      </c>
      <c r="BO45" t="str">
        <f>IF(OR(AND(K45=List!$R$2,BN45=3),AND(K45=List!$R$3,BN45=3)),"Yes","Ineligible or Missing Data")</f>
        <v>Ineligible or Missing Data</v>
      </c>
      <c r="BP45">
        <f t="shared" si="16"/>
        <v>1</v>
      </c>
      <c r="BQ45">
        <f>_xlfn.IFNA(VLOOKUP(AZ45,List!$H$2:$I$10,2,FALSE),0)</f>
        <v>0</v>
      </c>
      <c r="BR45">
        <f t="shared" si="17"/>
        <v>0</v>
      </c>
      <c r="BS45">
        <f t="shared" si="18"/>
        <v>1</v>
      </c>
      <c r="BT45">
        <f t="shared" si="19"/>
        <v>0</v>
      </c>
      <c r="BU45">
        <f t="shared" si="20"/>
        <v>0</v>
      </c>
      <c r="BV45" t="b">
        <f t="shared" si="24"/>
        <v>0</v>
      </c>
      <c r="BW45">
        <f t="shared" si="21"/>
        <v>0</v>
      </c>
      <c r="BX45" t="b">
        <f t="shared" si="22"/>
        <v>0</v>
      </c>
      <c r="BY45">
        <f t="shared" si="23"/>
        <v>1</v>
      </c>
      <c r="BZ45" t="e" cm="1">
        <f t="array" ref="BZ45">_xlfn.IFS(AG45&lt;List!$N$4,"Platinum",AG45&lt;List!$N$3,"Gold",AG45&lt;List!$N$2,"Silver",AG45&gt;List!$N$2,"Exceeds")</f>
        <v>#DIV/0!</v>
      </c>
      <c r="CA45" t="e" cm="1">
        <f t="array" ref="CA45">_xlfn.IFS(AL45&lt;List!$M$4,"Platinum",AL45&lt;List!$M$3,"Gold",AL45&lt;List!$M$2,"Silver",AL45&gt;List!$M$2,"Exceeds")</f>
        <v>#DIV/0!</v>
      </c>
      <c r="CB45" t="e" cm="1">
        <f t="array" ref="CB45">_xlfn.IFS(CA45="exceeds","Exceeds",BZ45="exceeds","Exceeds",CA45="silver","Silver",BZ45="silver","Silver",CA45="Gold","Gold",BZ45="Gold","Gold",CA45="platinum","Platinum",BZ45="platinum","Platinum")</f>
        <v>#DIV/0!</v>
      </c>
      <c r="CC45" t="e">
        <f>IF(AND(AND(BY45&gt;=2),AND(AG45&lt;=List!$N$4),AND(AL45&lt;=List!$M$4)),"Certified","Exceeds")</f>
        <v>#DIV/0!</v>
      </c>
      <c r="CD45" t="e" cm="1">
        <f t="array" ref="CD45">_xlfn.IFS(BH45=List!$O$2,'SAMPLE-Entry-Sheet'!CB45,BH45=List!$O$3,'SAMPLE-Entry-Sheet'!CC45)</f>
        <v>#DIV/0!</v>
      </c>
    </row>
    <row r="46" spans="1:82" ht="30" customHeight="1" x14ac:dyDescent="0.35">
      <c r="A46" t="str">
        <f t="shared" si="13"/>
        <v>Ineligible or missing inputs</v>
      </c>
      <c r="H46" s="15"/>
      <c r="I46" s="16"/>
      <c r="J46" s="16"/>
      <c r="K46" s="16"/>
      <c r="O46" s="17"/>
      <c r="Q46" s="17"/>
      <c r="T46" s="17"/>
      <c r="V46" s="17"/>
      <c r="AB46" s="17">
        <f>'SAMPLE-Load-Tally'!C46</f>
        <v>0</v>
      </c>
      <c r="AC46" s="17"/>
      <c r="AD46" s="17"/>
      <c r="AE46" s="17"/>
      <c r="AF46" s="17"/>
      <c r="AG46" s="12" t="e">
        <f t="shared" si="14"/>
        <v>#DIV/0!</v>
      </c>
      <c r="AH46" s="13" cm="1">
        <f t="array" ref="AH46">_xlfn.IFS(AC46&gt;0,((AC46/(O46))),AC46=0,0)</f>
        <v>0</v>
      </c>
      <c r="AI46" s="13" cm="1">
        <f t="array" ref="AI46">_xlfn.IFS(AD46&gt;0,((AD46/(Q46))),AD46=0,0)</f>
        <v>0</v>
      </c>
      <c r="AJ46" s="13" cm="1">
        <f t="array" ref="AJ46">_xlfn.IFS(AE46&gt;0,((AE46/(U46))),AE46=0,0)</f>
        <v>0</v>
      </c>
      <c r="AK46" s="13" cm="1">
        <f t="array" ref="AK46">_xlfn.IFS(AF46&gt;0,((AF46/(W46))),AF46=0,0)</f>
        <v>0</v>
      </c>
      <c r="AL46" s="14" t="e">
        <f t="shared" si="15"/>
        <v>#DIV/0!</v>
      </c>
      <c r="BH46" t="str" cm="1">
        <f t="array" ref="BH46">_xlfn.IFS(J46&lt;List!$K$3,"old",J46&gt;=List!$K$3,"new")</f>
        <v>old</v>
      </c>
      <c r="BI46">
        <f>_xlfn.IFNA(VLOOKUP(N46,List!$A$2:$B$18,2,FALSE),0)</f>
        <v>0</v>
      </c>
      <c r="BJ46">
        <f>_xlfn.IFNA(VLOOKUP(P46,List!$A$2:$B$18,2,FALSE),0)</f>
        <v>0</v>
      </c>
      <c r="BK46">
        <f>_xlfn.IFNA(VLOOKUP(T46,List!$A$2:$B$18,2,FALSE),0)</f>
        <v>0</v>
      </c>
      <c r="BL46">
        <f>_xlfn.IFNA(VLOOKUP(V46,List!$A$2:$B$18,2,FALSE),0)</f>
        <v>0</v>
      </c>
      <c r="BM46">
        <f>_xlfn.IFNA(VLOOKUP(Z46,List!$A$2:$B$18,2,FALSE),0)</f>
        <v>0</v>
      </c>
      <c r="BN46">
        <f>COUNTIFS(AV46:AX46,"yes")+(COUNTIFS(BX46,"yes"))+Tabulation[[#This Row],[Leak Tight Exempt]]</f>
        <v>0</v>
      </c>
      <c r="BO46" t="str">
        <f>IF(OR(AND(K46=List!$R$2,BN46=3),AND(K46=List!$R$3,BN46=3)),"Yes","Ineligible or Missing Data")</f>
        <v>Ineligible or Missing Data</v>
      </c>
      <c r="BP46">
        <f t="shared" si="16"/>
        <v>1</v>
      </c>
      <c r="BQ46">
        <f>_xlfn.IFNA(VLOOKUP(AZ46,List!$H$2:$I$10,2,FALSE),0)</f>
        <v>0</v>
      </c>
      <c r="BR46">
        <f t="shared" si="17"/>
        <v>0</v>
      </c>
      <c r="BS46">
        <f t="shared" si="18"/>
        <v>1</v>
      </c>
      <c r="BT46">
        <f t="shared" si="19"/>
        <v>0</v>
      </c>
      <c r="BU46">
        <f t="shared" si="20"/>
        <v>0</v>
      </c>
      <c r="BV46" t="b">
        <f t="shared" si="24"/>
        <v>0</v>
      </c>
      <c r="BW46">
        <f t="shared" si="21"/>
        <v>0</v>
      </c>
      <c r="BX46" t="b">
        <f t="shared" si="22"/>
        <v>0</v>
      </c>
      <c r="BY46">
        <f t="shared" si="23"/>
        <v>1</v>
      </c>
      <c r="BZ46" t="e" cm="1">
        <f t="array" ref="BZ46">_xlfn.IFS(AG46&lt;List!$N$4,"Platinum",AG46&lt;List!$N$3,"Gold",AG46&lt;List!$N$2,"Silver",AG46&gt;List!$N$2,"Exceeds")</f>
        <v>#DIV/0!</v>
      </c>
      <c r="CA46" t="e" cm="1">
        <f t="array" ref="CA46">_xlfn.IFS(AL46&lt;List!$M$4,"Platinum",AL46&lt;List!$M$3,"Gold",AL46&lt;List!$M$2,"Silver",AL46&gt;List!$M$2,"Exceeds")</f>
        <v>#DIV/0!</v>
      </c>
      <c r="CB46" t="e" cm="1">
        <f t="array" ref="CB46">_xlfn.IFS(CA46="exceeds","Exceeds",BZ46="exceeds","Exceeds",CA46="silver","Silver",BZ46="silver","Silver",CA46="Gold","Gold",BZ46="Gold","Gold",CA46="platinum","Platinum",BZ46="platinum","Platinum")</f>
        <v>#DIV/0!</v>
      </c>
      <c r="CC46" t="e">
        <f>IF(AND(AND(BY46&gt;=2),AND(AG46&lt;=List!$N$4),AND(AL46&lt;=List!$M$4)),"Certified","Exceeds")</f>
        <v>#DIV/0!</v>
      </c>
      <c r="CD46" t="e" cm="1">
        <f t="array" ref="CD46">_xlfn.IFS(BH46=List!$O$2,'SAMPLE-Entry-Sheet'!CB46,BH46=List!$O$3,'SAMPLE-Entry-Sheet'!CC46)</f>
        <v>#DIV/0!</v>
      </c>
    </row>
    <row r="47" spans="1:82" ht="30" customHeight="1" x14ac:dyDescent="0.35">
      <c r="A47" t="str">
        <f t="shared" si="13"/>
        <v>Ineligible or missing inputs</v>
      </c>
      <c r="H47" s="15"/>
      <c r="I47" s="16"/>
      <c r="J47" s="16"/>
      <c r="K47" s="16"/>
      <c r="O47" s="17"/>
      <c r="Q47" s="17"/>
      <c r="T47" s="17"/>
      <c r="V47" s="17"/>
      <c r="AB47" s="17">
        <f>'SAMPLE-Load-Tally'!C47</f>
        <v>0</v>
      </c>
      <c r="AC47" s="17"/>
      <c r="AD47" s="17"/>
      <c r="AE47" s="17"/>
      <c r="AF47" s="17"/>
      <c r="AG47" s="12" t="e">
        <f t="shared" si="14"/>
        <v>#DIV/0!</v>
      </c>
      <c r="AH47" s="13" cm="1">
        <f t="array" ref="AH47">_xlfn.IFS(AC47&gt;0,((AC47/(O47))),AC47=0,0)</f>
        <v>0</v>
      </c>
      <c r="AI47" s="13" cm="1">
        <f t="array" ref="AI47">_xlfn.IFS(AD47&gt;0,((AD47/(Q47))),AD47=0,0)</f>
        <v>0</v>
      </c>
      <c r="AJ47" s="13" cm="1">
        <f t="array" ref="AJ47">_xlfn.IFS(AE47&gt;0,((AE47/(U47))),AE47=0,0)</f>
        <v>0</v>
      </c>
      <c r="AK47" s="13" cm="1">
        <f t="array" ref="AK47">_xlfn.IFS(AF47&gt;0,((AF47/(W47))),AF47=0,0)</f>
        <v>0</v>
      </c>
      <c r="AL47" s="14" t="e">
        <f t="shared" si="15"/>
        <v>#DIV/0!</v>
      </c>
      <c r="BH47" t="str" cm="1">
        <f t="array" ref="BH47">_xlfn.IFS(J47&lt;List!$K$3,"old",J47&gt;=List!$K$3,"new")</f>
        <v>old</v>
      </c>
      <c r="BI47">
        <f>_xlfn.IFNA(VLOOKUP(N47,List!$A$2:$B$18,2,FALSE),0)</f>
        <v>0</v>
      </c>
      <c r="BJ47">
        <f>_xlfn.IFNA(VLOOKUP(P47,List!$A$2:$B$18,2,FALSE),0)</f>
        <v>0</v>
      </c>
      <c r="BK47">
        <f>_xlfn.IFNA(VLOOKUP(T47,List!$A$2:$B$18,2,FALSE),0)</f>
        <v>0</v>
      </c>
      <c r="BL47">
        <f>_xlfn.IFNA(VLOOKUP(V47,List!$A$2:$B$18,2,FALSE),0)</f>
        <v>0</v>
      </c>
      <c r="BM47">
        <f>_xlfn.IFNA(VLOOKUP(Z47,List!$A$2:$B$18,2,FALSE),0)</f>
        <v>0</v>
      </c>
      <c r="BN47">
        <f>COUNTIFS(AV47:AX47,"yes")+(COUNTIFS(BX47,"yes"))+Tabulation[[#This Row],[Leak Tight Exempt]]</f>
        <v>0</v>
      </c>
      <c r="BO47" t="str">
        <f>IF(OR(AND(K47=List!$R$2,BN47=3),AND(K47=List!$R$3,BN47=3)),"Yes","Ineligible or Missing Data")</f>
        <v>Ineligible or Missing Data</v>
      </c>
      <c r="BP47">
        <f t="shared" si="16"/>
        <v>1</v>
      </c>
      <c r="BQ47">
        <f>_xlfn.IFNA(VLOOKUP(AZ47,List!$H$2:$I$10,2,FALSE),0)</f>
        <v>0</v>
      </c>
      <c r="BR47">
        <f t="shared" si="17"/>
        <v>0</v>
      </c>
      <c r="BS47">
        <f t="shared" si="18"/>
        <v>1</v>
      </c>
      <c r="BT47">
        <f t="shared" si="19"/>
        <v>0</v>
      </c>
      <c r="BU47">
        <f t="shared" si="20"/>
        <v>0</v>
      </c>
      <c r="BV47" t="b">
        <f t="shared" si="24"/>
        <v>0</v>
      </c>
      <c r="BW47">
        <f t="shared" si="21"/>
        <v>0</v>
      </c>
      <c r="BX47" t="b">
        <f t="shared" si="22"/>
        <v>0</v>
      </c>
      <c r="BY47">
        <f t="shared" si="23"/>
        <v>1</v>
      </c>
      <c r="BZ47" t="e" cm="1">
        <f t="array" ref="BZ47">_xlfn.IFS(AG47&lt;List!$N$4,"Platinum",AG47&lt;List!$N$3,"Gold",AG47&lt;List!$N$2,"Silver",AG47&gt;List!$N$2,"Exceeds")</f>
        <v>#DIV/0!</v>
      </c>
      <c r="CA47" t="e" cm="1">
        <f t="array" ref="CA47">_xlfn.IFS(AL47&lt;List!$M$4,"Platinum",AL47&lt;List!$M$3,"Gold",AL47&lt;List!$M$2,"Silver",AL47&gt;List!$M$2,"Exceeds")</f>
        <v>#DIV/0!</v>
      </c>
      <c r="CB47" t="e" cm="1">
        <f t="array" ref="CB47">_xlfn.IFS(CA47="exceeds","Exceeds",BZ47="exceeds","Exceeds",CA47="silver","Silver",BZ47="silver","Silver",CA47="Gold","Gold",BZ47="Gold","Gold",CA47="platinum","Platinum",BZ47="platinum","Platinum")</f>
        <v>#DIV/0!</v>
      </c>
      <c r="CC47" t="e">
        <f>IF(AND(AND(BY47&gt;=2),AND(AG47&lt;=List!$N$4),AND(AL47&lt;=List!$M$4)),"Certified","Exceeds")</f>
        <v>#DIV/0!</v>
      </c>
      <c r="CD47" t="e" cm="1">
        <f t="array" ref="CD47">_xlfn.IFS(BH47=List!$O$2,'SAMPLE-Entry-Sheet'!CB47,BH47=List!$O$3,'SAMPLE-Entry-Sheet'!CC47)</f>
        <v>#DIV/0!</v>
      </c>
    </row>
    <row r="48" spans="1:82" ht="30" customHeight="1" x14ac:dyDescent="0.35">
      <c r="A48" t="str">
        <f t="shared" si="13"/>
        <v>Ineligible or missing inputs</v>
      </c>
      <c r="H48" s="15"/>
      <c r="I48" s="16"/>
      <c r="J48" s="16"/>
      <c r="K48" s="16"/>
      <c r="O48" s="17"/>
      <c r="Q48" s="17"/>
      <c r="T48" s="17"/>
      <c r="V48" s="17"/>
      <c r="AB48" s="17">
        <f>'SAMPLE-Load-Tally'!C48</f>
        <v>0</v>
      </c>
      <c r="AC48" s="17"/>
      <c r="AD48" s="17"/>
      <c r="AE48" s="17"/>
      <c r="AF48" s="17"/>
      <c r="AG48" s="12" t="e">
        <f t="shared" si="14"/>
        <v>#DIV/0!</v>
      </c>
      <c r="AH48" s="13" cm="1">
        <f t="array" ref="AH48">_xlfn.IFS(AC48&gt;0,((AC48/(O48))),AC48=0,0)</f>
        <v>0</v>
      </c>
      <c r="AI48" s="13" cm="1">
        <f t="array" ref="AI48">_xlfn.IFS(AD48&gt;0,((AD48/(Q48))),AD48=0,0)</f>
        <v>0</v>
      </c>
      <c r="AJ48" s="13" cm="1">
        <f t="array" ref="AJ48">_xlfn.IFS(AE48&gt;0,((AE48/(U48))),AE48=0,0)</f>
        <v>0</v>
      </c>
      <c r="AK48" s="13" cm="1">
        <f t="array" ref="AK48">_xlfn.IFS(AF48&gt;0,((AF48/(W48))),AF48=0,0)</f>
        <v>0</v>
      </c>
      <c r="AL48" s="14" t="e">
        <f t="shared" si="15"/>
        <v>#DIV/0!</v>
      </c>
      <c r="BH48" t="str" cm="1">
        <f t="array" ref="BH48">_xlfn.IFS(J48&lt;List!$K$3,"old",J48&gt;=List!$K$3,"new")</f>
        <v>old</v>
      </c>
      <c r="BI48">
        <f>_xlfn.IFNA(VLOOKUP(N48,List!$A$2:$B$18,2,FALSE),0)</f>
        <v>0</v>
      </c>
      <c r="BJ48">
        <f>_xlfn.IFNA(VLOOKUP(P48,List!$A$2:$B$18,2,FALSE),0)</f>
        <v>0</v>
      </c>
      <c r="BK48">
        <f>_xlfn.IFNA(VLOOKUP(T48,List!$A$2:$B$18,2,FALSE),0)</f>
        <v>0</v>
      </c>
      <c r="BL48">
        <f>_xlfn.IFNA(VLOOKUP(V48,List!$A$2:$B$18,2,FALSE),0)</f>
        <v>0</v>
      </c>
      <c r="BM48">
        <f>_xlfn.IFNA(VLOOKUP(Z48,List!$A$2:$B$18,2,FALSE),0)</f>
        <v>0</v>
      </c>
      <c r="BN48">
        <f>COUNTIFS(AV48:AX48,"yes")+(COUNTIFS(BX48,"yes"))+Tabulation[[#This Row],[Leak Tight Exempt]]</f>
        <v>0</v>
      </c>
      <c r="BO48" t="str">
        <f>IF(OR(AND(K48=List!$R$2,BN48=3),AND(K48=List!$R$3,BN48=3)),"Yes","Ineligible or Missing Data")</f>
        <v>Ineligible or Missing Data</v>
      </c>
      <c r="BP48">
        <f t="shared" si="16"/>
        <v>1</v>
      </c>
      <c r="BQ48">
        <f>_xlfn.IFNA(VLOOKUP(AZ48,List!$H$2:$I$10,2,FALSE),0)</f>
        <v>0</v>
      </c>
      <c r="BR48">
        <f t="shared" si="17"/>
        <v>0</v>
      </c>
      <c r="BS48">
        <f t="shared" si="18"/>
        <v>1</v>
      </c>
      <c r="BT48">
        <f t="shared" si="19"/>
        <v>0</v>
      </c>
      <c r="BU48">
        <f t="shared" si="20"/>
        <v>0</v>
      </c>
      <c r="BV48" t="b">
        <f t="shared" si="24"/>
        <v>0</v>
      </c>
      <c r="BW48">
        <f t="shared" si="21"/>
        <v>0</v>
      </c>
      <c r="BX48" t="b">
        <f t="shared" si="22"/>
        <v>0</v>
      </c>
      <c r="BY48">
        <f t="shared" si="23"/>
        <v>1</v>
      </c>
      <c r="BZ48" t="e" cm="1">
        <f t="array" ref="BZ48">_xlfn.IFS(AG48&lt;List!$N$4,"Platinum",AG48&lt;List!$N$3,"Gold",AG48&lt;List!$N$2,"Silver",AG48&gt;List!$N$2,"Exceeds")</f>
        <v>#DIV/0!</v>
      </c>
      <c r="CA48" t="e" cm="1">
        <f t="array" ref="CA48">_xlfn.IFS(AL48&lt;List!$M$4,"Platinum",AL48&lt;List!$M$3,"Gold",AL48&lt;List!$M$2,"Silver",AL48&gt;List!$M$2,"Exceeds")</f>
        <v>#DIV/0!</v>
      </c>
      <c r="CB48" t="e" cm="1">
        <f t="array" ref="CB48">_xlfn.IFS(CA48="exceeds","Exceeds",BZ48="exceeds","Exceeds",CA48="silver","Silver",BZ48="silver","Silver",CA48="Gold","Gold",BZ48="Gold","Gold",CA48="platinum","Platinum",BZ48="platinum","Platinum")</f>
        <v>#DIV/0!</v>
      </c>
      <c r="CC48" t="e">
        <f>IF(AND(AND(BY48&gt;=2),AND(AG48&lt;=List!$N$4),AND(AL48&lt;=List!$M$4)),"Certified","Exceeds")</f>
        <v>#DIV/0!</v>
      </c>
      <c r="CD48" t="e" cm="1">
        <f t="array" ref="CD48">_xlfn.IFS(BH48=List!$O$2,'SAMPLE-Entry-Sheet'!CB48,BH48=List!$O$3,'SAMPLE-Entry-Sheet'!CC48)</f>
        <v>#DIV/0!</v>
      </c>
    </row>
    <row r="49" spans="1:82" ht="30" customHeight="1" x14ac:dyDescent="0.35">
      <c r="A49" t="str">
        <f t="shared" si="13"/>
        <v>Ineligible or missing inputs</v>
      </c>
      <c r="H49" s="15"/>
      <c r="I49" s="16"/>
      <c r="J49" s="16"/>
      <c r="K49" s="16"/>
      <c r="O49" s="17"/>
      <c r="Q49" s="17"/>
      <c r="T49" s="17"/>
      <c r="V49" s="17"/>
      <c r="AB49" s="17">
        <f>'SAMPLE-Load-Tally'!C49</f>
        <v>0</v>
      </c>
      <c r="AC49" s="17"/>
      <c r="AD49" s="17"/>
      <c r="AE49" s="17"/>
      <c r="AF49" s="17"/>
      <c r="AG49" s="12" t="e">
        <f t="shared" si="14"/>
        <v>#DIV/0!</v>
      </c>
      <c r="AH49" s="13" cm="1">
        <f t="array" ref="AH49">_xlfn.IFS(AC49&gt;0,((AC49/(O49))),AC49=0,0)</f>
        <v>0</v>
      </c>
      <c r="AI49" s="13" cm="1">
        <f t="array" ref="AI49">_xlfn.IFS(AD49&gt;0,((AD49/(Q49))),AD49=0,0)</f>
        <v>0</v>
      </c>
      <c r="AJ49" s="13" cm="1">
        <f t="array" ref="AJ49">_xlfn.IFS(AE49&gt;0,((AE49/(U49))),AE49=0,0)</f>
        <v>0</v>
      </c>
      <c r="AK49" s="13" cm="1">
        <f t="array" ref="AK49">_xlfn.IFS(AF49&gt;0,((AF49/(W49))),AF49=0,0)</f>
        <v>0</v>
      </c>
      <c r="AL49" s="14" t="e">
        <f t="shared" si="15"/>
        <v>#DIV/0!</v>
      </c>
      <c r="BH49" t="str" cm="1">
        <f t="array" ref="BH49">_xlfn.IFS(J49&lt;List!$K$3,"old",J49&gt;=List!$K$3,"new")</f>
        <v>old</v>
      </c>
      <c r="BI49">
        <f>_xlfn.IFNA(VLOOKUP(N49,List!$A$2:$B$18,2,FALSE),0)</f>
        <v>0</v>
      </c>
      <c r="BJ49">
        <f>_xlfn.IFNA(VLOOKUP(P49,List!$A$2:$B$18,2,FALSE),0)</f>
        <v>0</v>
      </c>
      <c r="BK49">
        <f>_xlfn.IFNA(VLOOKUP(T49,List!$A$2:$B$18,2,FALSE),0)</f>
        <v>0</v>
      </c>
      <c r="BL49">
        <f>_xlfn.IFNA(VLOOKUP(V49,List!$A$2:$B$18,2,FALSE),0)</f>
        <v>0</v>
      </c>
      <c r="BM49">
        <f>_xlfn.IFNA(VLOOKUP(Z49,List!$A$2:$B$18,2,FALSE),0)</f>
        <v>0</v>
      </c>
      <c r="BN49">
        <f>COUNTIFS(AV49:AX49,"yes")+(COUNTIFS(BX49,"yes"))+Tabulation[[#This Row],[Leak Tight Exempt]]</f>
        <v>0</v>
      </c>
      <c r="BO49" t="str">
        <f>IF(OR(AND(K49=List!$R$2,BN49=3),AND(K49=List!$R$3,BN49=3)),"Yes","Ineligible or Missing Data")</f>
        <v>Ineligible or Missing Data</v>
      </c>
      <c r="BP49">
        <f t="shared" si="16"/>
        <v>1</v>
      </c>
      <c r="BQ49">
        <f>_xlfn.IFNA(VLOOKUP(AZ49,List!$H$2:$I$10,2,FALSE),0)</f>
        <v>0</v>
      </c>
      <c r="BR49">
        <f t="shared" si="17"/>
        <v>0</v>
      </c>
      <c r="BS49">
        <f t="shared" si="18"/>
        <v>1</v>
      </c>
      <c r="BT49">
        <f t="shared" si="19"/>
        <v>0</v>
      </c>
      <c r="BU49">
        <f t="shared" si="20"/>
        <v>0</v>
      </c>
      <c r="BV49" t="b">
        <f t="shared" si="24"/>
        <v>0</v>
      </c>
      <c r="BW49">
        <f t="shared" si="21"/>
        <v>0</v>
      </c>
      <c r="BX49" t="b">
        <f t="shared" si="22"/>
        <v>0</v>
      </c>
      <c r="BY49">
        <f t="shared" si="23"/>
        <v>1</v>
      </c>
      <c r="BZ49" t="e" cm="1">
        <f t="array" ref="BZ49">_xlfn.IFS(AG49&lt;List!$N$4,"Platinum",AG49&lt;List!$N$3,"Gold",AG49&lt;List!$N$2,"Silver",AG49&gt;List!$N$2,"Exceeds")</f>
        <v>#DIV/0!</v>
      </c>
      <c r="CA49" t="e" cm="1">
        <f t="array" ref="CA49">_xlfn.IFS(AL49&lt;List!$M$4,"Platinum",AL49&lt;List!$M$3,"Gold",AL49&lt;List!$M$2,"Silver",AL49&gt;List!$M$2,"Exceeds")</f>
        <v>#DIV/0!</v>
      </c>
      <c r="CB49" t="e" cm="1">
        <f t="array" ref="CB49">_xlfn.IFS(CA49="exceeds","Exceeds",BZ49="exceeds","Exceeds",CA49="silver","Silver",BZ49="silver","Silver",CA49="Gold","Gold",BZ49="Gold","Gold",CA49="platinum","Platinum",BZ49="platinum","Platinum")</f>
        <v>#DIV/0!</v>
      </c>
      <c r="CC49" t="e">
        <f>IF(AND(AND(BY49&gt;=2),AND(AG49&lt;=List!$N$4),AND(AL49&lt;=List!$M$4)),"Certified","Exceeds")</f>
        <v>#DIV/0!</v>
      </c>
      <c r="CD49" t="e" cm="1">
        <f t="array" ref="CD49">_xlfn.IFS(BH49=List!$O$2,'SAMPLE-Entry-Sheet'!CB49,BH49=List!$O$3,'SAMPLE-Entry-Sheet'!CC49)</f>
        <v>#DIV/0!</v>
      </c>
    </row>
    <row r="50" spans="1:82" ht="30" customHeight="1" x14ac:dyDescent="0.35">
      <c r="A50" t="str">
        <f t="shared" si="13"/>
        <v>Ineligible or missing inputs</v>
      </c>
      <c r="H50" s="15"/>
      <c r="I50" s="16"/>
      <c r="J50" s="16"/>
      <c r="K50" s="16"/>
      <c r="O50" s="17"/>
      <c r="Q50" s="17"/>
      <c r="T50" s="17"/>
      <c r="V50" s="17"/>
      <c r="AB50" s="17">
        <f>'SAMPLE-Load-Tally'!C50</f>
        <v>0</v>
      </c>
      <c r="AC50" s="17"/>
      <c r="AD50" s="17"/>
      <c r="AE50" s="17"/>
      <c r="AF50" s="17"/>
      <c r="AG50" s="12" t="e">
        <f t="shared" si="14"/>
        <v>#DIV/0!</v>
      </c>
      <c r="AH50" s="13" cm="1">
        <f t="array" ref="AH50">_xlfn.IFS(AC50&gt;0,((AC50/(O50))),AC50=0,0)</f>
        <v>0</v>
      </c>
      <c r="AI50" s="13" cm="1">
        <f t="array" ref="AI50">_xlfn.IFS(AD50&gt;0,((AD50/(Q50))),AD50=0,0)</f>
        <v>0</v>
      </c>
      <c r="AJ50" s="13" cm="1">
        <f t="array" ref="AJ50">_xlfn.IFS(AE50&gt;0,((AE50/(U50))),AE50=0,0)</f>
        <v>0</v>
      </c>
      <c r="AK50" s="13" cm="1">
        <f t="array" ref="AK50">_xlfn.IFS(AF50&gt;0,((AF50/(W50))),AF50=0,0)</f>
        <v>0</v>
      </c>
      <c r="AL50" s="14" t="e">
        <f t="shared" si="15"/>
        <v>#DIV/0!</v>
      </c>
      <c r="BH50" t="str" cm="1">
        <f t="array" ref="BH50">_xlfn.IFS(J50&lt;List!$K$3,"old",J50&gt;=List!$K$3,"new")</f>
        <v>old</v>
      </c>
      <c r="BI50">
        <f>_xlfn.IFNA(VLOOKUP(N50,List!$A$2:$B$18,2,FALSE),0)</f>
        <v>0</v>
      </c>
      <c r="BJ50">
        <f>_xlfn.IFNA(VLOOKUP(P50,List!$A$2:$B$18,2,FALSE),0)</f>
        <v>0</v>
      </c>
      <c r="BK50">
        <f>_xlfn.IFNA(VLOOKUP(T50,List!$A$2:$B$18,2,FALSE),0)</f>
        <v>0</v>
      </c>
      <c r="BL50">
        <f>_xlfn.IFNA(VLOOKUP(V50,List!$A$2:$B$18,2,FALSE),0)</f>
        <v>0</v>
      </c>
      <c r="BM50">
        <f>_xlfn.IFNA(VLOOKUP(Z50,List!$A$2:$B$18,2,FALSE),0)</f>
        <v>0</v>
      </c>
      <c r="BN50">
        <f>COUNTIFS(AV50:AX50,"yes")+(COUNTIFS(BX50,"yes"))+Tabulation[[#This Row],[Leak Tight Exempt]]</f>
        <v>0</v>
      </c>
      <c r="BO50" t="str">
        <f>IF(OR(AND(K50=List!$R$2,BN50=3),AND(K50=List!$R$3,BN50=3)),"Yes","Ineligible or Missing Data")</f>
        <v>Ineligible or Missing Data</v>
      </c>
      <c r="BP50">
        <f t="shared" si="16"/>
        <v>1</v>
      </c>
      <c r="BQ50">
        <f>_xlfn.IFNA(VLOOKUP(AZ50,List!$H$2:$I$10,2,FALSE),0)</f>
        <v>0</v>
      </c>
      <c r="BR50">
        <f t="shared" si="17"/>
        <v>0</v>
      </c>
      <c r="BS50">
        <f t="shared" si="18"/>
        <v>1</v>
      </c>
      <c r="BT50">
        <f t="shared" si="19"/>
        <v>0</v>
      </c>
      <c r="BU50">
        <f t="shared" si="20"/>
        <v>0</v>
      </c>
      <c r="BV50" t="b">
        <f t="shared" si="24"/>
        <v>0</v>
      </c>
      <c r="BW50">
        <f t="shared" si="21"/>
        <v>0</v>
      </c>
      <c r="BX50" t="b">
        <f t="shared" si="22"/>
        <v>0</v>
      </c>
      <c r="BY50">
        <f t="shared" si="23"/>
        <v>1</v>
      </c>
      <c r="BZ50" t="e" cm="1">
        <f t="array" ref="BZ50">_xlfn.IFS(AG50&lt;List!$N$4,"Platinum",AG50&lt;List!$N$3,"Gold",AG50&lt;List!$N$2,"Silver",AG50&gt;List!$N$2,"Exceeds")</f>
        <v>#DIV/0!</v>
      </c>
      <c r="CA50" t="e" cm="1">
        <f t="array" ref="CA50">_xlfn.IFS(AL50&lt;List!$M$4,"Platinum",AL50&lt;List!$M$3,"Gold",AL50&lt;List!$M$2,"Silver",AL50&gt;List!$M$2,"Exceeds")</f>
        <v>#DIV/0!</v>
      </c>
      <c r="CB50" t="e" cm="1">
        <f t="array" ref="CB50">_xlfn.IFS(CA50="exceeds","Exceeds",BZ50="exceeds","Exceeds",CA50="silver","Silver",BZ50="silver","Silver",CA50="Gold","Gold",BZ50="Gold","Gold",CA50="platinum","Platinum",BZ50="platinum","Platinum")</f>
        <v>#DIV/0!</v>
      </c>
      <c r="CC50" t="e">
        <f>IF(AND(AND(BY50&gt;=2),AND(AG50&lt;=List!$N$4),AND(AL50&lt;=List!$M$4)),"Certified","Exceeds")</f>
        <v>#DIV/0!</v>
      </c>
      <c r="CD50" t="e" cm="1">
        <f t="array" ref="CD50">_xlfn.IFS(BH50=List!$O$2,'SAMPLE-Entry-Sheet'!CB50,BH50=List!$O$3,'SAMPLE-Entry-Sheet'!CC50)</f>
        <v>#DIV/0!</v>
      </c>
    </row>
    <row r="51" spans="1:82" ht="30" customHeight="1" x14ac:dyDescent="0.35">
      <c r="A51" t="str">
        <f t="shared" si="13"/>
        <v>Ineligible or missing inputs</v>
      </c>
      <c r="H51" s="15"/>
      <c r="I51" s="16"/>
      <c r="J51" s="16"/>
      <c r="K51" s="16"/>
      <c r="O51" s="17"/>
      <c r="Q51" s="17"/>
      <c r="T51" s="17"/>
      <c r="V51" s="17"/>
      <c r="AB51" s="17">
        <f>'SAMPLE-Load-Tally'!C51</f>
        <v>0</v>
      </c>
      <c r="AC51" s="17"/>
      <c r="AD51" s="17"/>
      <c r="AE51" s="17"/>
      <c r="AF51" s="17"/>
      <c r="AG51" s="12" t="e">
        <f t="shared" si="14"/>
        <v>#DIV/0!</v>
      </c>
      <c r="AH51" s="13" cm="1">
        <f t="array" ref="AH51">_xlfn.IFS(AC51&gt;0,((AC51/(O51))),AC51=0,0)</f>
        <v>0</v>
      </c>
      <c r="AI51" s="13" cm="1">
        <f t="array" ref="AI51">_xlfn.IFS(AD51&gt;0,((AD51/(Q51))),AD51=0,0)</f>
        <v>0</v>
      </c>
      <c r="AJ51" s="13" cm="1">
        <f t="array" ref="AJ51">_xlfn.IFS(AE51&gt;0,((AE51/(U51))),AE51=0,0)</f>
        <v>0</v>
      </c>
      <c r="AK51" s="13" cm="1">
        <f t="array" ref="AK51">_xlfn.IFS(AF51&gt;0,((AF51/(W51))),AF51=0,0)</f>
        <v>0</v>
      </c>
      <c r="AL51" s="14" t="e">
        <f t="shared" si="15"/>
        <v>#DIV/0!</v>
      </c>
      <c r="BH51" t="str" cm="1">
        <f t="array" ref="BH51">_xlfn.IFS(J51&lt;List!$K$3,"old",J51&gt;=List!$K$3,"new")</f>
        <v>old</v>
      </c>
      <c r="BI51">
        <f>_xlfn.IFNA(VLOOKUP(N51,List!$A$2:$B$18,2,FALSE),0)</f>
        <v>0</v>
      </c>
      <c r="BJ51">
        <f>_xlfn.IFNA(VLOOKUP(P51,List!$A$2:$B$18,2,FALSE),0)</f>
        <v>0</v>
      </c>
      <c r="BK51">
        <f>_xlfn.IFNA(VLOOKUP(T51,List!$A$2:$B$18,2,FALSE),0)</f>
        <v>0</v>
      </c>
      <c r="BL51">
        <f>_xlfn.IFNA(VLOOKUP(V51,List!$A$2:$B$18,2,FALSE),0)</f>
        <v>0</v>
      </c>
      <c r="BM51">
        <f>_xlfn.IFNA(VLOOKUP(Z51,List!$A$2:$B$18,2,FALSE),0)</f>
        <v>0</v>
      </c>
      <c r="BN51">
        <f>COUNTIFS(AV51:AX51,"yes")+(COUNTIFS(BX51,"yes"))+Tabulation[[#This Row],[Leak Tight Exempt]]</f>
        <v>0</v>
      </c>
      <c r="BO51" t="str">
        <f>IF(OR(AND(K51=List!$R$2,BN51=3),AND(K51=List!$R$3,BN51=3)),"Yes","Ineligible or Missing Data")</f>
        <v>Ineligible or Missing Data</v>
      </c>
      <c r="BP51">
        <f t="shared" si="16"/>
        <v>1</v>
      </c>
      <c r="BQ51">
        <f>_xlfn.IFNA(VLOOKUP(AZ51,List!$H$2:$I$10,2,FALSE),0)</f>
        <v>0</v>
      </c>
      <c r="BR51">
        <f t="shared" si="17"/>
        <v>0</v>
      </c>
      <c r="BS51">
        <f t="shared" si="18"/>
        <v>1</v>
      </c>
      <c r="BT51">
        <f t="shared" si="19"/>
        <v>0</v>
      </c>
      <c r="BU51">
        <f t="shared" si="20"/>
        <v>0</v>
      </c>
      <c r="BV51" t="b">
        <f t="shared" si="24"/>
        <v>0</v>
      </c>
      <c r="BW51">
        <f t="shared" si="21"/>
        <v>0</v>
      </c>
      <c r="BX51" t="b">
        <f t="shared" si="22"/>
        <v>0</v>
      </c>
      <c r="BY51">
        <f t="shared" si="23"/>
        <v>1</v>
      </c>
      <c r="BZ51" t="e" cm="1">
        <f t="array" ref="BZ51">_xlfn.IFS(AG51&lt;List!$N$4,"Platinum",AG51&lt;List!$N$3,"Gold",AG51&lt;List!$N$2,"Silver",AG51&gt;List!$N$2,"Exceeds")</f>
        <v>#DIV/0!</v>
      </c>
      <c r="CA51" t="e" cm="1">
        <f t="array" ref="CA51">_xlfn.IFS(AL51&lt;List!$M$4,"Platinum",AL51&lt;List!$M$3,"Gold",AL51&lt;List!$M$2,"Silver",AL51&gt;List!$M$2,"Exceeds")</f>
        <v>#DIV/0!</v>
      </c>
      <c r="CB51" t="e" cm="1">
        <f t="array" ref="CB51">_xlfn.IFS(CA51="exceeds","Exceeds",BZ51="exceeds","Exceeds",CA51="silver","Silver",BZ51="silver","Silver",CA51="Gold","Gold",BZ51="Gold","Gold",CA51="platinum","Platinum",BZ51="platinum","Platinum")</f>
        <v>#DIV/0!</v>
      </c>
      <c r="CC51" t="e">
        <f>IF(AND(AND(BY51&gt;=2),AND(AG51&lt;=List!$N$4),AND(AL51&lt;=List!$M$4)),"Certified","Exceeds")</f>
        <v>#DIV/0!</v>
      </c>
      <c r="CD51" t="e" cm="1">
        <f t="array" ref="CD51">_xlfn.IFS(BH51=List!$O$2,'SAMPLE-Entry-Sheet'!CB51,BH51=List!$O$3,'SAMPLE-Entry-Sheet'!CC51)</f>
        <v>#DIV/0!</v>
      </c>
    </row>
    <row r="52" spans="1:82" ht="30" customHeight="1" x14ac:dyDescent="0.35">
      <c r="A52" t="str">
        <f t="shared" si="13"/>
        <v>Ineligible or missing inputs</v>
      </c>
      <c r="H52" s="15"/>
      <c r="I52" s="16"/>
      <c r="J52" s="16"/>
      <c r="K52" s="16"/>
      <c r="O52" s="17"/>
      <c r="Q52" s="17"/>
      <c r="T52" s="17"/>
      <c r="V52" s="17"/>
      <c r="AB52" s="17">
        <f>'SAMPLE-Load-Tally'!C52</f>
        <v>0</v>
      </c>
      <c r="AC52" s="17"/>
      <c r="AD52" s="17"/>
      <c r="AE52" s="17"/>
      <c r="AF52" s="17"/>
      <c r="AG52" s="12" t="e">
        <f t="shared" si="14"/>
        <v>#DIV/0!</v>
      </c>
      <c r="AH52" s="13" cm="1">
        <f t="array" ref="AH52">_xlfn.IFS(AC52&gt;0,((AC52/(O52))),AC52=0,0)</f>
        <v>0</v>
      </c>
      <c r="AI52" s="13" cm="1">
        <f t="array" ref="AI52">_xlfn.IFS(AD52&gt;0,((AD52/(Q52))),AD52=0,0)</f>
        <v>0</v>
      </c>
      <c r="AJ52" s="13" cm="1">
        <f t="array" ref="AJ52">_xlfn.IFS(AE52&gt;0,((AE52/(U52))),AE52=0,0)</f>
        <v>0</v>
      </c>
      <c r="AK52" s="13" cm="1">
        <f t="array" ref="AK52">_xlfn.IFS(AF52&gt;0,((AF52/(W52))),AF52=0,0)</f>
        <v>0</v>
      </c>
      <c r="AL52" s="14" t="e">
        <f t="shared" si="15"/>
        <v>#DIV/0!</v>
      </c>
      <c r="BH52" t="str" cm="1">
        <f t="array" ref="BH52">_xlfn.IFS(J52&lt;List!$K$3,"old",J52&gt;=List!$K$3,"new")</f>
        <v>old</v>
      </c>
      <c r="BI52">
        <f>_xlfn.IFNA(VLOOKUP(N52,List!$A$2:$B$18,2,FALSE),0)</f>
        <v>0</v>
      </c>
      <c r="BJ52">
        <f>_xlfn.IFNA(VLOOKUP(P52,List!$A$2:$B$18,2,FALSE),0)</f>
        <v>0</v>
      </c>
      <c r="BK52">
        <f>_xlfn.IFNA(VLOOKUP(T52,List!$A$2:$B$18,2,FALSE),0)</f>
        <v>0</v>
      </c>
      <c r="BL52">
        <f>_xlfn.IFNA(VLOOKUP(V52,List!$A$2:$B$18,2,FALSE),0)</f>
        <v>0</v>
      </c>
      <c r="BM52">
        <f>_xlfn.IFNA(VLOOKUP(Z52,List!$A$2:$B$18,2,FALSE),0)</f>
        <v>0</v>
      </c>
      <c r="BN52">
        <f>COUNTIFS(AV52:AX52,"yes")+(COUNTIFS(BX52,"yes"))+Tabulation[[#This Row],[Leak Tight Exempt]]</f>
        <v>0</v>
      </c>
      <c r="BO52" t="str">
        <f>IF(OR(AND(K52=List!$R$2,BN52=3),AND(K52=List!$R$3,BN52=3)),"Yes","Ineligible or Missing Data")</f>
        <v>Ineligible or Missing Data</v>
      </c>
      <c r="BP52">
        <f t="shared" si="16"/>
        <v>1</v>
      </c>
      <c r="BQ52">
        <f>_xlfn.IFNA(VLOOKUP(AZ52,List!$H$2:$I$10,2,FALSE),0)</f>
        <v>0</v>
      </c>
      <c r="BR52">
        <f t="shared" si="17"/>
        <v>0</v>
      </c>
      <c r="BS52">
        <f t="shared" si="18"/>
        <v>1</v>
      </c>
      <c r="BT52">
        <f t="shared" si="19"/>
        <v>0</v>
      </c>
      <c r="BU52">
        <f t="shared" si="20"/>
        <v>0</v>
      </c>
      <c r="BV52" t="b">
        <f t="shared" si="24"/>
        <v>0</v>
      </c>
      <c r="BW52">
        <f t="shared" si="21"/>
        <v>0</v>
      </c>
      <c r="BX52" t="b">
        <f t="shared" si="22"/>
        <v>0</v>
      </c>
      <c r="BY52">
        <f t="shared" si="23"/>
        <v>1</v>
      </c>
      <c r="BZ52" t="e" cm="1">
        <f t="array" ref="BZ52">_xlfn.IFS(AG52&lt;List!$N$4,"Platinum",AG52&lt;List!$N$3,"Gold",AG52&lt;List!$N$2,"Silver",AG52&gt;List!$N$2,"Exceeds")</f>
        <v>#DIV/0!</v>
      </c>
      <c r="CA52" t="e" cm="1">
        <f t="array" ref="CA52">_xlfn.IFS(AL52&lt;List!$M$4,"Platinum",AL52&lt;List!$M$3,"Gold",AL52&lt;List!$M$2,"Silver",AL52&gt;List!$M$2,"Exceeds")</f>
        <v>#DIV/0!</v>
      </c>
      <c r="CB52" t="e" cm="1">
        <f t="array" ref="CB52">_xlfn.IFS(CA52="exceeds","Exceeds",BZ52="exceeds","Exceeds",CA52="silver","Silver",BZ52="silver","Silver",CA52="Gold","Gold",BZ52="Gold","Gold",CA52="platinum","Platinum",BZ52="platinum","Platinum")</f>
        <v>#DIV/0!</v>
      </c>
      <c r="CC52" t="e">
        <f>IF(AND(AND(BY52&gt;=2),AND(AG52&lt;=List!$N$4),AND(AL52&lt;=List!$M$4)),"Certified","Exceeds")</f>
        <v>#DIV/0!</v>
      </c>
      <c r="CD52" t="e" cm="1">
        <f t="array" ref="CD52">_xlfn.IFS(BH52=List!$O$2,'SAMPLE-Entry-Sheet'!CB52,BH52=List!$O$3,'SAMPLE-Entry-Sheet'!CC52)</f>
        <v>#DIV/0!</v>
      </c>
    </row>
    <row r="53" spans="1:82" ht="30" customHeight="1" x14ac:dyDescent="0.35">
      <c r="A53" t="str">
        <f t="shared" si="13"/>
        <v>Ineligible or missing inputs</v>
      </c>
      <c r="H53" s="15"/>
      <c r="I53" s="16"/>
      <c r="J53" s="16"/>
      <c r="K53" s="16"/>
      <c r="O53" s="17"/>
      <c r="Q53" s="17"/>
      <c r="T53" s="17"/>
      <c r="V53" s="17"/>
      <c r="AB53" s="17">
        <f>'SAMPLE-Load-Tally'!C53</f>
        <v>0</v>
      </c>
      <c r="AC53" s="17"/>
      <c r="AD53" s="17"/>
      <c r="AE53" s="17"/>
      <c r="AF53" s="17"/>
      <c r="AG53" s="12" t="e">
        <f t="shared" si="14"/>
        <v>#DIV/0!</v>
      </c>
      <c r="AH53" s="13" cm="1">
        <f t="array" ref="AH53">_xlfn.IFS(AC53&gt;0,((AC53/(O53))),AC53=0,0)</f>
        <v>0</v>
      </c>
      <c r="AI53" s="13" cm="1">
        <f t="array" ref="AI53">_xlfn.IFS(AD53&gt;0,((AD53/(Q53))),AD53=0,0)</f>
        <v>0</v>
      </c>
      <c r="AJ53" s="13" cm="1">
        <f t="array" ref="AJ53">_xlfn.IFS(AE53&gt;0,((AE53/(U53))),AE53=0,0)</f>
        <v>0</v>
      </c>
      <c r="AK53" s="13" cm="1">
        <f t="array" ref="AK53">_xlfn.IFS(AF53&gt;0,((AF53/(W53))),AF53=0,0)</f>
        <v>0</v>
      </c>
      <c r="AL53" s="14" t="e">
        <f t="shared" si="15"/>
        <v>#DIV/0!</v>
      </c>
      <c r="BH53" t="str" cm="1">
        <f t="array" ref="BH53">_xlfn.IFS(J53&lt;List!$K$3,"old",J53&gt;=List!$K$3,"new")</f>
        <v>old</v>
      </c>
      <c r="BI53">
        <f>_xlfn.IFNA(VLOOKUP(N53,List!$A$2:$B$18,2,FALSE),0)</f>
        <v>0</v>
      </c>
      <c r="BJ53">
        <f>_xlfn.IFNA(VLOOKUP(P53,List!$A$2:$B$18,2,FALSE),0)</f>
        <v>0</v>
      </c>
      <c r="BK53">
        <f>_xlfn.IFNA(VLOOKUP(T53,List!$A$2:$B$18,2,FALSE),0)</f>
        <v>0</v>
      </c>
      <c r="BL53">
        <f>_xlfn.IFNA(VLOOKUP(V53,List!$A$2:$B$18,2,FALSE),0)</f>
        <v>0</v>
      </c>
      <c r="BM53">
        <f>_xlfn.IFNA(VLOOKUP(Z53,List!$A$2:$B$18,2,FALSE),0)</f>
        <v>0</v>
      </c>
      <c r="BN53">
        <f>COUNTIFS(AV53:AX53,"yes")+(COUNTIFS(BX53,"yes"))+Tabulation[[#This Row],[Leak Tight Exempt]]</f>
        <v>0</v>
      </c>
      <c r="BO53" t="str">
        <f>IF(OR(AND(K53=List!$R$2,BN53=3),AND(K53=List!$R$3,BN53=3)),"Yes","Ineligible or Missing Data")</f>
        <v>Ineligible or Missing Data</v>
      </c>
      <c r="BP53">
        <f t="shared" si="16"/>
        <v>1</v>
      </c>
      <c r="BQ53">
        <f>_xlfn.IFNA(VLOOKUP(AZ53,List!$H$2:$I$10,2,FALSE),0)</f>
        <v>0</v>
      </c>
      <c r="BR53">
        <f t="shared" si="17"/>
        <v>0</v>
      </c>
      <c r="BS53">
        <f t="shared" si="18"/>
        <v>1</v>
      </c>
      <c r="BT53">
        <f t="shared" si="19"/>
        <v>0</v>
      </c>
      <c r="BU53">
        <f t="shared" si="20"/>
        <v>0</v>
      </c>
      <c r="BV53" t="b">
        <f t="shared" si="24"/>
        <v>0</v>
      </c>
      <c r="BW53">
        <f t="shared" si="21"/>
        <v>0</v>
      </c>
      <c r="BX53" t="b">
        <f t="shared" si="22"/>
        <v>0</v>
      </c>
      <c r="BY53">
        <f t="shared" si="23"/>
        <v>1</v>
      </c>
      <c r="BZ53" t="e" cm="1">
        <f t="array" ref="BZ53">_xlfn.IFS(AG53&lt;List!$N$4,"Platinum",AG53&lt;List!$N$3,"Gold",AG53&lt;List!$N$2,"Silver",AG53&gt;List!$N$2,"Exceeds")</f>
        <v>#DIV/0!</v>
      </c>
      <c r="CA53" t="e" cm="1">
        <f t="array" ref="CA53">_xlfn.IFS(AL53&lt;List!$M$4,"Platinum",AL53&lt;List!$M$3,"Gold",AL53&lt;List!$M$2,"Silver",AL53&gt;List!$M$2,"Exceeds")</f>
        <v>#DIV/0!</v>
      </c>
      <c r="CB53" t="e" cm="1">
        <f t="array" ref="CB53">_xlfn.IFS(CA53="exceeds","Exceeds",BZ53="exceeds","Exceeds",CA53="silver","Silver",BZ53="silver","Silver",CA53="Gold","Gold",BZ53="Gold","Gold",CA53="platinum","Platinum",BZ53="platinum","Platinum")</f>
        <v>#DIV/0!</v>
      </c>
      <c r="CC53" t="e">
        <f>IF(AND(AND(BY53&gt;=2),AND(AG53&lt;=List!$N$4),AND(AL53&lt;=List!$M$4)),"Certified","Exceeds")</f>
        <v>#DIV/0!</v>
      </c>
      <c r="CD53" t="e" cm="1">
        <f t="array" ref="CD53">_xlfn.IFS(BH53=List!$O$2,'SAMPLE-Entry-Sheet'!CB53,BH53=List!$O$3,'SAMPLE-Entry-Sheet'!CC53)</f>
        <v>#DIV/0!</v>
      </c>
    </row>
    <row r="54" spans="1:82" ht="30" customHeight="1" x14ac:dyDescent="0.35">
      <c r="A54" t="str">
        <f t="shared" si="13"/>
        <v>Ineligible or missing inputs</v>
      </c>
      <c r="H54" s="15"/>
      <c r="I54" s="16"/>
      <c r="J54" s="16"/>
      <c r="K54" s="16"/>
      <c r="O54" s="17"/>
      <c r="Q54" s="17"/>
      <c r="T54" s="17"/>
      <c r="V54" s="17"/>
      <c r="AB54" s="17">
        <f>'SAMPLE-Load-Tally'!C54</f>
        <v>0</v>
      </c>
      <c r="AC54" s="17"/>
      <c r="AD54" s="17"/>
      <c r="AE54" s="17"/>
      <c r="AF54" s="17"/>
      <c r="AG54" s="12" t="e">
        <f t="shared" si="14"/>
        <v>#DIV/0!</v>
      </c>
      <c r="AH54" s="13" cm="1">
        <f t="array" ref="AH54">_xlfn.IFS(AC54&gt;0,((AC54/(O54))),AC54=0,0)</f>
        <v>0</v>
      </c>
      <c r="AI54" s="13" cm="1">
        <f t="array" ref="AI54">_xlfn.IFS(AD54&gt;0,((AD54/(Q54))),AD54=0,0)</f>
        <v>0</v>
      </c>
      <c r="AJ54" s="13" cm="1">
        <f t="array" ref="AJ54">_xlfn.IFS(AE54&gt;0,((AE54/(U54))),AE54=0,0)</f>
        <v>0</v>
      </c>
      <c r="AK54" s="13" cm="1">
        <f t="array" ref="AK54">_xlfn.IFS(AF54&gt;0,((AF54/(W54))),AF54=0,0)</f>
        <v>0</v>
      </c>
      <c r="AL54" s="14" t="e">
        <f t="shared" si="15"/>
        <v>#DIV/0!</v>
      </c>
      <c r="BH54" t="str" cm="1">
        <f t="array" ref="BH54">_xlfn.IFS(J54&lt;List!$K$3,"old",J54&gt;=List!$K$3,"new")</f>
        <v>old</v>
      </c>
      <c r="BI54">
        <f>_xlfn.IFNA(VLOOKUP(N54,List!$A$2:$B$18,2,FALSE),0)</f>
        <v>0</v>
      </c>
      <c r="BJ54">
        <f>_xlfn.IFNA(VLOOKUP(P54,List!$A$2:$B$18,2,FALSE),0)</f>
        <v>0</v>
      </c>
      <c r="BK54">
        <f>_xlfn.IFNA(VLOOKUP(T54,List!$A$2:$B$18,2,FALSE),0)</f>
        <v>0</v>
      </c>
      <c r="BL54">
        <f>_xlfn.IFNA(VLOOKUP(V54,List!$A$2:$B$18,2,FALSE),0)</f>
        <v>0</v>
      </c>
      <c r="BM54">
        <f>_xlfn.IFNA(VLOOKUP(Z54,List!$A$2:$B$18,2,FALSE),0)</f>
        <v>0</v>
      </c>
      <c r="BN54">
        <f>COUNTIFS(AV54:AX54,"yes")+(COUNTIFS(BX54,"yes"))+Tabulation[[#This Row],[Leak Tight Exempt]]</f>
        <v>0</v>
      </c>
      <c r="BO54" t="str">
        <f>IF(OR(AND(K54=List!$R$2,BN54=3),AND(K54=List!$R$3,BN54=3)),"Yes","Ineligible or Missing Data")</f>
        <v>Ineligible or Missing Data</v>
      </c>
      <c r="BP54">
        <f t="shared" si="16"/>
        <v>1</v>
      </c>
      <c r="BQ54">
        <f>_xlfn.IFNA(VLOOKUP(AZ54,List!$H$2:$I$10,2,FALSE),0)</f>
        <v>0</v>
      </c>
      <c r="BR54">
        <f t="shared" si="17"/>
        <v>0</v>
      </c>
      <c r="BS54">
        <f t="shared" si="18"/>
        <v>1</v>
      </c>
      <c r="BT54">
        <f t="shared" si="19"/>
        <v>0</v>
      </c>
      <c r="BU54">
        <f t="shared" si="20"/>
        <v>0</v>
      </c>
      <c r="BV54" t="b">
        <f t="shared" si="24"/>
        <v>0</v>
      </c>
      <c r="BW54">
        <f t="shared" si="21"/>
        <v>0</v>
      </c>
      <c r="BX54" t="b">
        <f t="shared" si="22"/>
        <v>0</v>
      </c>
      <c r="BY54">
        <f t="shared" si="23"/>
        <v>1</v>
      </c>
      <c r="BZ54" t="e" cm="1">
        <f t="array" ref="BZ54">_xlfn.IFS(AG54&lt;List!$N$4,"Platinum",AG54&lt;List!$N$3,"Gold",AG54&lt;List!$N$2,"Silver",AG54&gt;List!$N$2,"Exceeds")</f>
        <v>#DIV/0!</v>
      </c>
      <c r="CA54" t="e" cm="1">
        <f t="array" ref="CA54">_xlfn.IFS(AL54&lt;List!$M$4,"Platinum",AL54&lt;List!$M$3,"Gold",AL54&lt;List!$M$2,"Silver",AL54&gt;List!$M$2,"Exceeds")</f>
        <v>#DIV/0!</v>
      </c>
      <c r="CB54" t="e" cm="1">
        <f t="array" ref="CB54">_xlfn.IFS(CA54="exceeds","Exceeds",BZ54="exceeds","Exceeds",CA54="silver","Silver",BZ54="silver","Silver",CA54="Gold","Gold",BZ54="Gold","Gold",CA54="platinum","Platinum",BZ54="platinum","Platinum")</f>
        <v>#DIV/0!</v>
      </c>
      <c r="CC54" t="e">
        <f>IF(AND(AND(BY54&gt;=2),AND(AG54&lt;=List!$N$4),AND(AL54&lt;=List!$M$4)),"Certified","Exceeds")</f>
        <v>#DIV/0!</v>
      </c>
      <c r="CD54" t="e" cm="1">
        <f t="array" ref="CD54">_xlfn.IFS(BH54=List!$O$2,'SAMPLE-Entry-Sheet'!CB54,BH54=List!$O$3,'SAMPLE-Entry-Sheet'!CC54)</f>
        <v>#DIV/0!</v>
      </c>
    </row>
    <row r="55" spans="1:82" ht="30" customHeight="1" x14ac:dyDescent="0.35">
      <c r="A55" t="str">
        <f t="shared" si="13"/>
        <v>Ineligible or missing inputs</v>
      </c>
      <c r="H55" s="15"/>
      <c r="I55" s="16"/>
      <c r="J55" s="16"/>
      <c r="K55" s="16"/>
      <c r="O55" s="17"/>
      <c r="Q55" s="17"/>
      <c r="T55" s="17"/>
      <c r="V55" s="17"/>
      <c r="AB55" s="17">
        <f>'SAMPLE-Load-Tally'!C55</f>
        <v>0</v>
      </c>
      <c r="AC55" s="17"/>
      <c r="AD55" s="17"/>
      <c r="AE55" s="17"/>
      <c r="AF55" s="17"/>
      <c r="AG55" s="12" t="e">
        <f t="shared" si="14"/>
        <v>#DIV/0!</v>
      </c>
      <c r="AH55" s="13" cm="1">
        <f t="array" ref="AH55">_xlfn.IFS(AC55&gt;0,((AC55/(O55))),AC55=0,0)</f>
        <v>0</v>
      </c>
      <c r="AI55" s="13" cm="1">
        <f t="array" ref="AI55">_xlfn.IFS(AD55&gt;0,((AD55/(Q55))),AD55=0,0)</f>
        <v>0</v>
      </c>
      <c r="AJ55" s="13" cm="1">
        <f t="array" ref="AJ55">_xlfn.IFS(AE55&gt;0,((AE55/(U55))),AE55=0,0)</f>
        <v>0</v>
      </c>
      <c r="AK55" s="13" cm="1">
        <f t="array" ref="AK55">_xlfn.IFS(AF55&gt;0,((AF55/(W55))),AF55=0,0)</f>
        <v>0</v>
      </c>
      <c r="AL55" s="14" t="e">
        <f t="shared" si="15"/>
        <v>#DIV/0!</v>
      </c>
      <c r="BH55" t="str" cm="1">
        <f t="array" ref="BH55">_xlfn.IFS(J55&lt;List!$K$3,"old",J55&gt;=List!$K$3,"new")</f>
        <v>old</v>
      </c>
      <c r="BI55">
        <f>_xlfn.IFNA(VLOOKUP(N55,List!$A$2:$B$18,2,FALSE),0)</f>
        <v>0</v>
      </c>
      <c r="BJ55">
        <f>_xlfn.IFNA(VLOOKUP(P55,List!$A$2:$B$18,2,FALSE),0)</f>
        <v>0</v>
      </c>
      <c r="BK55">
        <f>_xlfn.IFNA(VLOOKUP(T55,List!$A$2:$B$18,2,FALSE),0)</f>
        <v>0</v>
      </c>
      <c r="BL55">
        <f>_xlfn.IFNA(VLOOKUP(V55,List!$A$2:$B$18,2,FALSE),0)</f>
        <v>0</v>
      </c>
      <c r="BM55">
        <f>_xlfn.IFNA(VLOOKUP(Z55,List!$A$2:$B$18,2,FALSE),0)</f>
        <v>0</v>
      </c>
      <c r="BN55">
        <f>COUNTIFS(AV55:AX55,"yes")+(COUNTIFS(BX55,"yes"))+Tabulation[[#This Row],[Leak Tight Exempt]]</f>
        <v>0</v>
      </c>
      <c r="BO55" t="str">
        <f>IF(OR(AND(K55=List!$R$2,BN55=3),AND(K55=List!$R$3,BN55=3)),"Yes","Ineligible or Missing Data")</f>
        <v>Ineligible or Missing Data</v>
      </c>
      <c r="BP55">
        <f t="shared" si="16"/>
        <v>1</v>
      </c>
      <c r="BQ55">
        <f>_xlfn.IFNA(VLOOKUP(AZ55,List!$H$2:$I$10,2,FALSE),0)</f>
        <v>0</v>
      </c>
      <c r="BR55">
        <f t="shared" si="17"/>
        <v>0</v>
      </c>
      <c r="BS55">
        <f t="shared" si="18"/>
        <v>1</v>
      </c>
      <c r="BT55">
        <f t="shared" si="19"/>
        <v>0</v>
      </c>
      <c r="BU55">
        <f t="shared" si="20"/>
        <v>0</v>
      </c>
      <c r="BV55" t="b">
        <f t="shared" si="24"/>
        <v>0</v>
      </c>
      <c r="BW55">
        <f t="shared" si="21"/>
        <v>0</v>
      </c>
      <c r="BX55" t="b">
        <f t="shared" si="22"/>
        <v>0</v>
      </c>
      <c r="BY55">
        <f t="shared" si="23"/>
        <v>1</v>
      </c>
      <c r="BZ55" t="e" cm="1">
        <f t="array" ref="BZ55">_xlfn.IFS(AG55&lt;List!$N$4,"Platinum",AG55&lt;List!$N$3,"Gold",AG55&lt;List!$N$2,"Silver",AG55&gt;List!$N$2,"Exceeds")</f>
        <v>#DIV/0!</v>
      </c>
      <c r="CA55" t="e" cm="1">
        <f t="array" ref="CA55">_xlfn.IFS(AL55&lt;List!$M$4,"Platinum",AL55&lt;List!$M$3,"Gold",AL55&lt;List!$M$2,"Silver",AL55&gt;List!$M$2,"Exceeds")</f>
        <v>#DIV/0!</v>
      </c>
      <c r="CB55" t="e" cm="1">
        <f t="array" ref="CB55">_xlfn.IFS(CA55="exceeds","Exceeds",BZ55="exceeds","Exceeds",CA55="silver","Silver",BZ55="silver","Silver",CA55="Gold","Gold",BZ55="Gold","Gold",CA55="platinum","Platinum",BZ55="platinum","Platinum")</f>
        <v>#DIV/0!</v>
      </c>
      <c r="CC55" t="e">
        <f>IF(AND(AND(BY55&gt;=2),AND(AG55&lt;=List!$N$4),AND(AL55&lt;=List!$M$4)),"Certified","Exceeds")</f>
        <v>#DIV/0!</v>
      </c>
      <c r="CD55" t="e" cm="1">
        <f t="array" ref="CD55">_xlfn.IFS(BH55=List!$O$2,'SAMPLE-Entry-Sheet'!CB55,BH55=List!$O$3,'SAMPLE-Entry-Sheet'!CC55)</f>
        <v>#DIV/0!</v>
      </c>
    </row>
    <row r="56" spans="1:82" ht="30" customHeight="1" x14ac:dyDescent="0.35">
      <c r="A56" t="str">
        <f t="shared" si="13"/>
        <v>Ineligible or missing inputs</v>
      </c>
      <c r="H56" s="15"/>
      <c r="I56" s="16"/>
      <c r="J56" s="16"/>
      <c r="K56" s="16"/>
      <c r="O56" s="17"/>
      <c r="Q56" s="17"/>
      <c r="T56" s="17"/>
      <c r="V56" s="17"/>
      <c r="AB56" s="17">
        <f>'SAMPLE-Load-Tally'!C56</f>
        <v>0</v>
      </c>
      <c r="AC56" s="17"/>
      <c r="AD56" s="17"/>
      <c r="AE56" s="17"/>
      <c r="AF56" s="17"/>
      <c r="AG56" s="12" t="e">
        <f t="shared" si="14"/>
        <v>#DIV/0!</v>
      </c>
      <c r="AH56" s="13" cm="1">
        <f t="array" ref="AH56">_xlfn.IFS(AC56&gt;0,((AC56/(O56))),AC56=0,0)</f>
        <v>0</v>
      </c>
      <c r="AI56" s="13" cm="1">
        <f t="array" ref="AI56">_xlfn.IFS(AD56&gt;0,((AD56/(Q56))),AD56=0,0)</f>
        <v>0</v>
      </c>
      <c r="AJ56" s="13" cm="1">
        <f t="array" ref="AJ56">_xlfn.IFS(AE56&gt;0,((AE56/(U56))),AE56=0,0)</f>
        <v>0</v>
      </c>
      <c r="AK56" s="13" cm="1">
        <f t="array" ref="AK56">_xlfn.IFS(AF56&gt;0,((AF56/(W56))),AF56=0,0)</f>
        <v>0</v>
      </c>
      <c r="AL56" s="14" t="e">
        <f t="shared" si="15"/>
        <v>#DIV/0!</v>
      </c>
      <c r="BH56" t="str" cm="1">
        <f t="array" ref="BH56">_xlfn.IFS(J56&lt;List!$K$3,"old",J56&gt;=List!$K$3,"new")</f>
        <v>old</v>
      </c>
      <c r="BI56">
        <f>_xlfn.IFNA(VLOOKUP(N56,List!$A$2:$B$18,2,FALSE),0)</f>
        <v>0</v>
      </c>
      <c r="BJ56">
        <f>_xlfn.IFNA(VLOOKUP(P56,List!$A$2:$B$18,2,FALSE),0)</f>
        <v>0</v>
      </c>
      <c r="BK56">
        <f>_xlfn.IFNA(VLOOKUP(T56,List!$A$2:$B$18,2,FALSE),0)</f>
        <v>0</v>
      </c>
      <c r="BL56">
        <f>_xlfn.IFNA(VLOOKUP(V56,List!$A$2:$B$18,2,FALSE),0)</f>
        <v>0</v>
      </c>
      <c r="BM56">
        <f>_xlfn.IFNA(VLOOKUP(Z56,List!$A$2:$B$18,2,FALSE),0)</f>
        <v>0</v>
      </c>
      <c r="BN56">
        <f>COUNTIFS(AV56:AX56,"yes")+(COUNTIFS(BX56,"yes"))+Tabulation[[#This Row],[Leak Tight Exempt]]</f>
        <v>0</v>
      </c>
      <c r="BO56" t="str">
        <f>IF(OR(AND(K56=List!$R$2,BN56=3),AND(K56=List!$R$3,BN56=3)),"Yes","Ineligible or Missing Data")</f>
        <v>Ineligible or Missing Data</v>
      </c>
      <c r="BP56">
        <f t="shared" si="16"/>
        <v>1</v>
      </c>
      <c r="BQ56">
        <f>_xlfn.IFNA(VLOOKUP(AZ56,List!$H$2:$I$10,2,FALSE),0)</f>
        <v>0</v>
      </c>
      <c r="BR56">
        <f t="shared" si="17"/>
        <v>0</v>
      </c>
      <c r="BS56">
        <f t="shared" si="18"/>
        <v>1</v>
      </c>
      <c r="BT56">
        <f t="shared" si="19"/>
        <v>0</v>
      </c>
      <c r="BU56">
        <f t="shared" si="20"/>
        <v>0</v>
      </c>
      <c r="BV56" t="b">
        <f t="shared" si="24"/>
        <v>0</v>
      </c>
      <c r="BW56">
        <f t="shared" si="21"/>
        <v>0</v>
      </c>
      <c r="BX56" t="b">
        <f t="shared" si="22"/>
        <v>0</v>
      </c>
      <c r="BY56">
        <f t="shared" si="23"/>
        <v>1</v>
      </c>
      <c r="BZ56" t="e" cm="1">
        <f t="array" ref="BZ56">_xlfn.IFS(AG56&lt;List!$N$4,"Platinum",AG56&lt;List!$N$3,"Gold",AG56&lt;List!$N$2,"Silver",AG56&gt;List!$N$2,"Exceeds")</f>
        <v>#DIV/0!</v>
      </c>
      <c r="CA56" t="e" cm="1">
        <f t="array" ref="CA56">_xlfn.IFS(AL56&lt;List!$M$4,"Platinum",AL56&lt;List!$M$3,"Gold",AL56&lt;List!$M$2,"Silver",AL56&gt;List!$M$2,"Exceeds")</f>
        <v>#DIV/0!</v>
      </c>
      <c r="CB56" t="e" cm="1">
        <f t="array" ref="CB56">_xlfn.IFS(CA56="exceeds","Exceeds",BZ56="exceeds","Exceeds",CA56="silver","Silver",BZ56="silver","Silver",CA56="Gold","Gold",BZ56="Gold","Gold",CA56="platinum","Platinum",BZ56="platinum","Platinum")</f>
        <v>#DIV/0!</v>
      </c>
      <c r="CC56" t="e">
        <f>IF(AND(AND(BY56&gt;=2),AND(AG56&lt;=List!$N$4),AND(AL56&lt;=List!$M$4)),"Certified","Exceeds")</f>
        <v>#DIV/0!</v>
      </c>
      <c r="CD56" t="e" cm="1">
        <f t="array" ref="CD56">_xlfn.IFS(BH56=List!$O$2,'SAMPLE-Entry-Sheet'!CB56,BH56=List!$O$3,'SAMPLE-Entry-Sheet'!CC56)</f>
        <v>#DIV/0!</v>
      </c>
    </row>
    <row r="57" spans="1:82" ht="30" customHeight="1" x14ac:dyDescent="0.35">
      <c r="A57" t="str">
        <f t="shared" si="13"/>
        <v>Ineligible or missing inputs</v>
      </c>
      <c r="H57" s="15"/>
      <c r="I57" s="16"/>
      <c r="J57" s="16"/>
      <c r="K57" s="16"/>
      <c r="O57" s="17"/>
      <c r="Q57" s="17"/>
      <c r="T57" s="17"/>
      <c r="V57" s="17"/>
      <c r="AB57" s="17">
        <f>'SAMPLE-Load-Tally'!C57</f>
        <v>0</v>
      </c>
      <c r="AC57" s="17"/>
      <c r="AD57" s="17"/>
      <c r="AE57" s="17"/>
      <c r="AF57" s="17"/>
      <c r="AG57" s="12" t="e">
        <f t="shared" si="14"/>
        <v>#DIV/0!</v>
      </c>
      <c r="AH57" s="13" cm="1">
        <f t="array" ref="AH57">_xlfn.IFS(AC57&gt;0,((AC57/(O57))),AC57=0,0)</f>
        <v>0</v>
      </c>
      <c r="AI57" s="13" cm="1">
        <f t="array" ref="AI57">_xlfn.IFS(AD57&gt;0,((AD57/(Q57))),AD57=0,0)</f>
        <v>0</v>
      </c>
      <c r="AJ57" s="13" cm="1">
        <f t="array" ref="AJ57">_xlfn.IFS(AE57&gt;0,((AE57/(U57))),AE57=0,0)</f>
        <v>0</v>
      </c>
      <c r="AK57" s="13" cm="1">
        <f t="array" ref="AK57">_xlfn.IFS(AF57&gt;0,((AF57/(W57))),AF57=0,0)</f>
        <v>0</v>
      </c>
      <c r="AL57" s="14" t="e">
        <f t="shared" si="15"/>
        <v>#DIV/0!</v>
      </c>
      <c r="BH57" t="str" cm="1">
        <f t="array" ref="BH57">_xlfn.IFS(J57&lt;List!$K$3,"old",J57&gt;=List!$K$3,"new")</f>
        <v>old</v>
      </c>
      <c r="BI57">
        <f>_xlfn.IFNA(VLOOKUP(N57,List!$A$2:$B$18,2,FALSE),0)</f>
        <v>0</v>
      </c>
      <c r="BJ57">
        <f>_xlfn.IFNA(VLOOKUP(P57,List!$A$2:$B$18,2,FALSE),0)</f>
        <v>0</v>
      </c>
      <c r="BK57">
        <f>_xlfn.IFNA(VLOOKUP(T57,List!$A$2:$B$18,2,FALSE),0)</f>
        <v>0</v>
      </c>
      <c r="BL57">
        <f>_xlfn.IFNA(VLOOKUP(V57,List!$A$2:$B$18,2,FALSE),0)</f>
        <v>0</v>
      </c>
      <c r="BM57">
        <f>_xlfn.IFNA(VLOOKUP(Z57,List!$A$2:$B$18,2,FALSE),0)</f>
        <v>0</v>
      </c>
      <c r="BN57">
        <f>COUNTIFS(AV57:AX57,"yes")+(COUNTIFS(BX57,"yes"))+Tabulation[[#This Row],[Leak Tight Exempt]]</f>
        <v>0</v>
      </c>
      <c r="BO57" t="str">
        <f>IF(OR(AND(K57=List!$R$2,BN57=3),AND(K57=List!$R$3,BN57=3)),"Yes","Ineligible or Missing Data")</f>
        <v>Ineligible or Missing Data</v>
      </c>
      <c r="BP57">
        <f t="shared" si="16"/>
        <v>1</v>
      </c>
      <c r="BQ57">
        <f>_xlfn.IFNA(VLOOKUP(AZ57,List!$H$2:$I$10,2,FALSE),0)</f>
        <v>0</v>
      </c>
      <c r="BR57">
        <f t="shared" si="17"/>
        <v>0</v>
      </c>
      <c r="BS57">
        <f t="shared" si="18"/>
        <v>1</v>
      </c>
      <c r="BT57">
        <f t="shared" si="19"/>
        <v>0</v>
      </c>
      <c r="BU57">
        <f t="shared" si="20"/>
        <v>0</v>
      </c>
      <c r="BV57" t="b">
        <f t="shared" si="24"/>
        <v>0</v>
      </c>
      <c r="BW57">
        <f t="shared" si="21"/>
        <v>0</v>
      </c>
      <c r="BX57" t="b">
        <f t="shared" si="22"/>
        <v>0</v>
      </c>
      <c r="BY57">
        <f t="shared" si="23"/>
        <v>1</v>
      </c>
      <c r="BZ57" t="e" cm="1">
        <f t="array" ref="BZ57">_xlfn.IFS(AG57&lt;List!$N$4,"Platinum",AG57&lt;List!$N$3,"Gold",AG57&lt;List!$N$2,"Silver",AG57&gt;List!$N$2,"Exceeds")</f>
        <v>#DIV/0!</v>
      </c>
      <c r="CA57" t="e" cm="1">
        <f t="array" ref="CA57">_xlfn.IFS(AL57&lt;List!$M$4,"Platinum",AL57&lt;List!$M$3,"Gold",AL57&lt;List!$M$2,"Silver",AL57&gt;List!$M$2,"Exceeds")</f>
        <v>#DIV/0!</v>
      </c>
      <c r="CB57" t="e" cm="1">
        <f t="array" ref="CB57">_xlfn.IFS(CA57="exceeds","Exceeds",BZ57="exceeds","Exceeds",CA57="silver","Silver",BZ57="silver","Silver",CA57="Gold","Gold",BZ57="Gold","Gold",CA57="platinum","Platinum",BZ57="platinum","Platinum")</f>
        <v>#DIV/0!</v>
      </c>
      <c r="CC57" t="e">
        <f>IF(AND(AND(BY57&gt;=2),AND(AG57&lt;=List!$N$4),AND(AL57&lt;=List!$M$4)),"Certified","Exceeds")</f>
        <v>#DIV/0!</v>
      </c>
      <c r="CD57" t="e" cm="1">
        <f t="array" ref="CD57">_xlfn.IFS(BH57=List!$O$2,'SAMPLE-Entry-Sheet'!CB57,BH57=List!$O$3,'SAMPLE-Entry-Sheet'!CC57)</f>
        <v>#DIV/0!</v>
      </c>
    </row>
    <row r="58" spans="1:82" ht="30" customHeight="1" x14ac:dyDescent="0.35">
      <c r="A58" t="str">
        <f t="shared" si="13"/>
        <v>Ineligible or missing inputs</v>
      </c>
      <c r="H58" s="15"/>
      <c r="I58" s="16"/>
      <c r="J58" s="16"/>
      <c r="K58" s="16"/>
      <c r="O58" s="17"/>
      <c r="Q58" s="17"/>
      <c r="T58" s="17"/>
      <c r="V58" s="17"/>
      <c r="AB58" s="17">
        <f>'SAMPLE-Load-Tally'!C58</f>
        <v>0</v>
      </c>
      <c r="AC58" s="17"/>
      <c r="AD58" s="17"/>
      <c r="AE58" s="17"/>
      <c r="AF58" s="17"/>
      <c r="AG58" s="12" t="e">
        <f t="shared" si="14"/>
        <v>#DIV/0!</v>
      </c>
      <c r="AH58" s="13" cm="1">
        <f t="array" ref="AH58">_xlfn.IFS(AC58&gt;0,((AC58/(O58))),AC58=0,0)</f>
        <v>0</v>
      </c>
      <c r="AI58" s="13" cm="1">
        <f t="array" ref="AI58">_xlfn.IFS(AD58&gt;0,((AD58/(Q58))),AD58=0,0)</f>
        <v>0</v>
      </c>
      <c r="AJ58" s="13" cm="1">
        <f t="array" ref="AJ58">_xlfn.IFS(AE58&gt;0,((AE58/(U58))),AE58=0,0)</f>
        <v>0</v>
      </c>
      <c r="AK58" s="13" cm="1">
        <f t="array" ref="AK58">_xlfn.IFS(AF58&gt;0,((AF58/(W58))),AF58=0,0)</f>
        <v>0</v>
      </c>
      <c r="AL58" s="14" t="e">
        <f t="shared" si="15"/>
        <v>#DIV/0!</v>
      </c>
      <c r="BH58" t="str" cm="1">
        <f t="array" ref="BH58">_xlfn.IFS(J58&lt;List!$K$3,"old",J58&gt;=List!$K$3,"new")</f>
        <v>old</v>
      </c>
      <c r="BI58">
        <f>_xlfn.IFNA(VLOOKUP(N58,List!$A$2:$B$18,2,FALSE),0)</f>
        <v>0</v>
      </c>
      <c r="BJ58">
        <f>_xlfn.IFNA(VLOOKUP(P58,List!$A$2:$B$18,2,FALSE),0)</f>
        <v>0</v>
      </c>
      <c r="BK58">
        <f>_xlfn.IFNA(VLOOKUP(T58,List!$A$2:$B$18,2,FALSE),0)</f>
        <v>0</v>
      </c>
      <c r="BL58">
        <f>_xlfn.IFNA(VLOOKUP(V58,List!$A$2:$B$18,2,FALSE),0)</f>
        <v>0</v>
      </c>
      <c r="BM58">
        <f>_xlfn.IFNA(VLOOKUP(Z58,List!$A$2:$B$18,2,FALSE),0)</f>
        <v>0</v>
      </c>
      <c r="BN58">
        <f>COUNTIFS(AV58:AX58,"yes")+(COUNTIFS(BX58,"yes"))+Tabulation[[#This Row],[Leak Tight Exempt]]</f>
        <v>0</v>
      </c>
      <c r="BO58" t="str">
        <f>IF(OR(AND(K58=List!$R$2,BN58=3),AND(K58=List!$R$3,BN58=3)),"Yes","Ineligible or Missing Data")</f>
        <v>Ineligible or Missing Data</v>
      </c>
      <c r="BP58">
        <f t="shared" si="16"/>
        <v>1</v>
      </c>
      <c r="BQ58">
        <f>_xlfn.IFNA(VLOOKUP(AZ58,List!$H$2:$I$10,2,FALSE),0)</f>
        <v>0</v>
      </c>
      <c r="BR58">
        <f t="shared" si="17"/>
        <v>0</v>
      </c>
      <c r="BS58">
        <f t="shared" si="18"/>
        <v>1</v>
      </c>
      <c r="BT58">
        <f t="shared" si="19"/>
        <v>0</v>
      </c>
      <c r="BU58">
        <f t="shared" si="20"/>
        <v>0</v>
      </c>
      <c r="BV58" t="b">
        <f t="shared" si="24"/>
        <v>0</v>
      </c>
      <c r="BW58">
        <f t="shared" si="21"/>
        <v>0</v>
      </c>
      <c r="BX58" t="b">
        <f t="shared" si="22"/>
        <v>0</v>
      </c>
      <c r="BY58">
        <f t="shared" si="23"/>
        <v>1</v>
      </c>
      <c r="BZ58" t="e" cm="1">
        <f t="array" ref="BZ58">_xlfn.IFS(AG58&lt;List!$N$4,"Platinum",AG58&lt;List!$N$3,"Gold",AG58&lt;List!$N$2,"Silver",AG58&gt;List!$N$2,"Exceeds")</f>
        <v>#DIV/0!</v>
      </c>
      <c r="CA58" t="e" cm="1">
        <f t="array" ref="CA58">_xlfn.IFS(AL58&lt;List!$M$4,"Platinum",AL58&lt;List!$M$3,"Gold",AL58&lt;List!$M$2,"Silver",AL58&gt;List!$M$2,"Exceeds")</f>
        <v>#DIV/0!</v>
      </c>
      <c r="CB58" t="e" cm="1">
        <f t="array" ref="CB58">_xlfn.IFS(CA58="exceeds","Exceeds",BZ58="exceeds","Exceeds",CA58="silver","Silver",BZ58="silver","Silver",CA58="Gold","Gold",BZ58="Gold","Gold",CA58="platinum","Platinum",BZ58="platinum","Platinum")</f>
        <v>#DIV/0!</v>
      </c>
      <c r="CC58" t="e">
        <f>IF(AND(AND(BY58&gt;=2),AND(AG58&lt;=List!$N$4),AND(AL58&lt;=List!$M$4)),"Certified","Exceeds")</f>
        <v>#DIV/0!</v>
      </c>
      <c r="CD58" t="e" cm="1">
        <f t="array" ref="CD58">_xlfn.IFS(BH58=List!$O$2,'SAMPLE-Entry-Sheet'!CB58,BH58=List!$O$3,'SAMPLE-Entry-Sheet'!CC58)</f>
        <v>#DIV/0!</v>
      </c>
    </row>
    <row r="59" spans="1:82" ht="30" customHeight="1" x14ac:dyDescent="0.35">
      <c r="A59" t="str">
        <f t="shared" si="13"/>
        <v>Ineligible or missing inputs</v>
      </c>
      <c r="H59" s="15"/>
      <c r="I59" s="16"/>
      <c r="J59" s="16"/>
      <c r="K59" s="16"/>
      <c r="O59" s="17"/>
      <c r="Q59" s="17"/>
      <c r="T59" s="17"/>
      <c r="V59" s="17"/>
      <c r="AB59" s="17">
        <f>'SAMPLE-Load-Tally'!C59</f>
        <v>0</v>
      </c>
      <c r="AC59" s="17"/>
      <c r="AD59" s="17"/>
      <c r="AE59" s="17"/>
      <c r="AF59" s="17"/>
      <c r="AG59" s="12" t="e">
        <f t="shared" si="14"/>
        <v>#DIV/0!</v>
      </c>
      <c r="AH59" s="13" cm="1">
        <f t="array" ref="AH59">_xlfn.IFS(AC59&gt;0,((AC59/(O59))),AC59=0,0)</f>
        <v>0</v>
      </c>
      <c r="AI59" s="13" cm="1">
        <f t="array" ref="AI59">_xlfn.IFS(AD59&gt;0,((AD59/(Q59))),AD59=0,0)</f>
        <v>0</v>
      </c>
      <c r="AJ59" s="13" cm="1">
        <f t="array" ref="AJ59">_xlfn.IFS(AE59&gt;0,((AE59/(U59))),AE59=0,0)</f>
        <v>0</v>
      </c>
      <c r="AK59" s="13" cm="1">
        <f t="array" ref="AK59">_xlfn.IFS(AF59&gt;0,((AF59/(W59))),AF59=0,0)</f>
        <v>0</v>
      </c>
      <c r="AL59" s="14" t="e">
        <f t="shared" si="15"/>
        <v>#DIV/0!</v>
      </c>
      <c r="BH59" t="str" cm="1">
        <f t="array" ref="BH59">_xlfn.IFS(J59&lt;List!$K$3,"old",J59&gt;=List!$K$3,"new")</f>
        <v>old</v>
      </c>
      <c r="BI59">
        <f>_xlfn.IFNA(VLOOKUP(N59,List!$A$2:$B$18,2,FALSE),0)</f>
        <v>0</v>
      </c>
      <c r="BJ59">
        <f>_xlfn.IFNA(VLOOKUP(P59,List!$A$2:$B$18,2,FALSE),0)</f>
        <v>0</v>
      </c>
      <c r="BK59">
        <f>_xlfn.IFNA(VLOOKUP(T59,List!$A$2:$B$18,2,FALSE),0)</f>
        <v>0</v>
      </c>
      <c r="BL59">
        <f>_xlfn.IFNA(VLOOKUP(V59,List!$A$2:$B$18,2,FALSE),0)</f>
        <v>0</v>
      </c>
      <c r="BM59">
        <f>_xlfn.IFNA(VLOOKUP(Z59,List!$A$2:$B$18,2,FALSE),0)</f>
        <v>0</v>
      </c>
      <c r="BN59">
        <f>COUNTIFS(AV59:AX59,"yes")+(COUNTIFS(BX59,"yes"))+Tabulation[[#This Row],[Leak Tight Exempt]]</f>
        <v>0</v>
      </c>
      <c r="BO59" t="str">
        <f>IF(OR(AND(K59=List!$R$2,BN59=3),AND(K59=List!$R$3,BN59=3)),"Yes","Ineligible or Missing Data")</f>
        <v>Ineligible or Missing Data</v>
      </c>
      <c r="BP59">
        <f t="shared" si="16"/>
        <v>1</v>
      </c>
      <c r="BQ59">
        <f>_xlfn.IFNA(VLOOKUP(AZ59,List!$H$2:$I$10,2,FALSE),0)</f>
        <v>0</v>
      </c>
      <c r="BR59">
        <f t="shared" si="17"/>
        <v>0</v>
      </c>
      <c r="BS59">
        <f t="shared" si="18"/>
        <v>1</v>
      </c>
      <c r="BT59">
        <f t="shared" si="19"/>
        <v>0</v>
      </c>
      <c r="BU59">
        <f t="shared" si="20"/>
        <v>0</v>
      </c>
      <c r="BV59" t="b">
        <f t="shared" si="24"/>
        <v>0</v>
      </c>
      <c r="BW59">
        <f t="shared" si="21"/>
        <v>0</v>
      </c>
      <c r="BX59" t="b">
        <f t="shared" si="22"/>
        <v>0</v>
      </c>
      <c r="BY59">
        <f t="shared" si="23"/>
        <v>1</v>
      </c>
      <c r="BZ59" t="e" cm="1">
        <f t="array" ref="BZ59">_xlfn.IFS(AG59&lt;List!$N$4,"Platinum",AG59&lt;List!$N$3,"Gold",AG59&lt;List!$N$2,"Silver",AG59&gt;List!$N$2,"Exceeds")</f>
        <v>#DIV/0!</v>
      </c>
      <c r="CA59" t="e" cm="1">
        <f t="array" ref="CA59">_xlfn.IFS(AL59&lt;List!$M$4,"Platinum",AL59&lt;List!$M$3,"Gold",AL59&lt;List!$M$2,"Silver",AL59&gt;List!$M$2,"Exceeds")</f>
        <v>#DIV/0!</v>
      </c>
      <c r="CB59" t="e" cm="1">
        <f t="array" ref="CB59">_xlfn.IFS(CA59="exceeds","Exceeds",BZ59="exceeds","Exceeds",CA59="silver","Silver",BZ59="silver","Silver",CA59="Gold","Gold",BZ59="Gold","Gold",CA59="platinum","Platinum",BZ59="platinum","Platinum")</f>
        <v>#DIV/0!</v>
      </c>
      <c r="CC59" t="e">
        <f>IF(AND(AND(BY59&gt;=2),AND(AG59&lt;=List!$N$4),AND(AL59&lt;=List!$M$4)),"Certified","Exceeds")</f>
        <v>#DIV/0!</v>
      </c>
      <c r="CD59" t="e" cm="1">
        <f t="array" ref="CD59">_xlfn.IFS(BH59=List!$O$2,'SAMPLE-Entry-Sheet'!CB59,BH59=List!$O$3,'SAMPLE-Entry-Sheet'!CC59)</f>
        <v>#DIV/0!</v>
      </c>
    </row>
    <row r="60" spans="1:82" ht="30" customHeight="1" x14ac:dyDescent="0.35">
      <c r="A60" t="str">
        <f t="shared" si="13"/>
        <v>Ineligible or missing inputs</v>
      </c>
      <c r="H60" s="15"/>
      <c r="I60" s="16"/>
      <c r="J60" s="16"/>
      <c r="K60" s="16"/>
      <c r="O60" s="17"/>
      <c r="Q60" s="17"/>
      <c r="T60" s="17"/>
      <c r="V60" s="17"/>
      <c r="AB60" s="17">
        <f>'SAMPLE-Load-Tally'!C60</f>
        <v>0</v>
      </c>
      <c r="AC60" s="17"/>
      <c r="AD60" s="17"/>
      <c r="AE60" s="17"/>
      <c r="AF60" s="17"/>
      <c r="AG60" s="12" t="e">
        <f t="shared" si="14"/>
        <v>#DIV/0!</v>
      </c>
      <c r="AH60" s="13" cm="1">
        <f t="array" ref="AH60">_xlfn.IFS(AC60&gt;0,((AC60/(O60))),AC60=0,0)</f>
        <v>0</v>
      </c>
      <c r="AI60" s="13" cm="1">
        <f t="array" ref="AI60">_xlfn.IFS(AD60&gt;0,((AD60/(Q60))),AD60=0,0)</f>
        <v>0</v>
      </c>
      <c r="AJ60" s="13" cm="1">
        <f t="array" ref="AJ60">_xlfn.IFS(AE60&gt;0,((AE60/(U60))),AE60=0,0)</f>
        <v>0</v>
      </c>
      <c r="AK60" s="13" cm="1">
        <f t="array" ref="AK60">_xlfn.IFS(AF60&gt;0,((AF60/(W60))),AF60=0,0)</f>
        <v>0</v>
      </c>
      <c r="AL60" s="14" t="e">
        <f t="shared" si="15"/>
        <v>#DIV/0!</v>
      </c>
      <c r="BH60" t="str" cm="1">
        <f t="array" ref="BH60">_xlfn.IFS(J60&lt;List!$K$3,"old",J60&gt;=List!$K$3,"new")</f>
        <v>old</v>
      </c>
      <c r="BI60">
        <f>_xlfn.IFNA(VLOOKUP(N60,List!$A$2:$B$18,2,FALSE),0)</f>
        <v>0</v>
      </c>
      <c r="BJ60">
        <f>_xlfn.IFNA(VLOOKUP(P60,List!$A$2:$B$18,2,FALSE),0)</f>
        <v>0</v>
      </c>
      <c r="BK60">
        <f>_xlfn.IFNA(VLOOKUP(T60,List!$A$2:$B$18,2,FALSE),0)</f>
        <v>0</v>
      </c>
      <c r="BL60">
        <f>_xlfn.IFNA(VLOOKUP(V60,List!$A$2:$B$18,2,FALSE),0)</f>
        <v>0</v>
      </c>
      <c r="BM60">
        <f>_xlfn.IFNA(VLOOKUP(Z60,List!$A$2:$B$18,2,FALSE),0)</f>
        <v>0</v>
      </c>
      <c r="BN60">
        <f>COUNTIFS(AV60:AX60,"yes")+(COUNTIFS(BX60,"yes"))+Tabulation[[#This Row],[Leak Tight Exempt]]</f>
        <v>0</v>
      </c>
      <c r="BO60" t="str">
        <f>IF(OR(AND(K60=List!$R$2,BN60=3),AND(K60=List!$R$3,BN60=3)),"Yes","Ineligible or Missing Data")</f>
        <v>Ineligible or Missing Data</v>
      </c>
      <c r="BP60">
        <f t="shared" si="16"/>
        <v>1</v>
      </c>
      <c r="BQ60">
        <f>_xlfn.IFNA(VLOOKUP(AZ60,List!$H$2:$I$10,2,FALSE),0)</f>
        <v>0</v>
      </c>
      <c r="BR60">
        <f t="shared" si="17"/>
        <v>0</v>
      </c>
      <c r="BS60">
        <f t="shared" si="18"/>
        <v>1</v>
      </c>
      <c r="BT60">
        <f t="shared" si="19"/>
        <v>0</v>
      </c>
      <c r="BU60">
        <f t="shared" si="20"/>
        <v>0</v>
      </c>
      <c r="BV60" t="b">
        <f t="shared" si="24"/>
        <v>0</v>
      </c>
      <c r="BW60">
        <f t="shared" si="21"/>
        <v>0</v>
      </c>
      <c r="BX60" t="b">
        <f t="shared" si="22"/>
        <v>0</v>
      </c>
      <c r="BY60">
        <f t="shared" si="23"/>
        <v>1</v>
      </c>
      <c r="BZ60" t="e" cm="1">
        <f t="array" ref="BZ60">_xlfn.IFS(AG60&lt;List!$N$4,"Platinum",AG60&lt;List!$N$3,"Gold",AG60&lt;List!$N$2,"Silver",AG60&gt;List!$N$2,"Exceeds")</f>
        <v>#DIV/0!</v>
      </c>
      <c r="CA60" t="e" cm="1">
        <f t="array" ref="CA60">_xlfn.IFS(AL60&lt;List!$M$4,"Platinum",AL60&lt;List!$M$3,"Gold",AL60&lt;List!$M$2,"Silver",AL60&gt;List!$M$2,"Exceeds")</f>
        <v>#DIV/0!</v>
      </c>
      <c r="CB60" t="e" cm="1">
        <f t="array" ref="CB60">_xlfn.IFS(CA60="exceeds","Exceeds",BZ60="exceeds","Exceeds",CA60="silver","Silver",BZ60="silver","Silver",CA60="Gold","Gold",BZ60="Gold","Gold",CA60="platinum","Platinum",BZ60="platinum","Platinum")</f>
        <v>#DIV/0!</v>
      </c>
      <c r="CC60" t="e">
        <f>IF(AND(AND(BY60&gt;=2),AND(AG60&lt;=List!$N$4),AND(AL60&lt;=List!$M$4)),"Certified","Exceeds")</f>
        <v>#DIV/0!</v>
      </c>
      <c r="CD60" t="e" cm="1">
        <f t="array" ref="CD60">_xlfn.IFS(BH60=List!$O$2,'SAMPLE-Entry-Sheet'!CB60,BH60=List!$O$3,'SAMPLE-Entry-Sheet'!CC60)</f>
        <v>#DIV/0!</v>
      </c>
    </row>
    <row r="61" spans="1:82" ht="30" customHeight="1" x14ac:dyDescent="0.35">
      <c r="A61" t="str">
        <f t="shared" si="13"/>
        <v>Ineligible or missing inputs</v>
      </c>
      <c r="H61" s="15"/>
      <c r="I61" s="16"/>
      <c r="J61" s="16"/>
      <c r="K61" s="16"/>
      <c r="O61" s="17"/>
      <c r="Q61" s="17"/>
      <c r="T61" s="17"/>
      <c r="V61" s="17"/>
      <c r="AB61" s="17">
        <f>'SAMPLE-Load-Tally'!C61</f>
        <v>0</v>
      </c>
      <c r="AC61" s="17"/>
      <c r="AD61" s="17"/>
      <c r="AE61" s="17"/>
      <c r="AF61" s="17"/>
      <c r="AG61" s="12" t="e">
        <f t="shared" si="14"/>
        <v>#DIV/0!</v>
      </c>
      <c r="AH61" s="13" cm="1">
        <f t="array" ref="AH61">_xlfn.IFS(AC61&gt;0,((AC61/(O61))),AC61=0,0)</f>
        <v>0</v>
      </c>
      <c r="AI61" s="13" cm="1">
        <f t="array" ref="AI61">_xlfn.IFS(AD61&gt;0,((AD61/(Q61))),AD61=0,0)</f>
        <v>0</v>
      </c>
      <c r="AJ61" s="13" cm="1">
        <f t="array" ref="AJ61">_xlfn.IFS(AE61&gt;0,((AE61/(U61))),AE61=0,0)</f>
        <v>0</v>
      </c>
      <c r="AK61" s="13" cm="1">
        <f t="array" ref="AK61">_xlfn.IFS(AF61&gt;0,((AF61/(W61))),AF61=0,0)</f>
        <v>0</v>
      </c>
      <c r="AL61" s="14" t="e">
        <f t="shared" si="15"/>
        <v>#DIV/0!</v>
      </c>
      <c r="BH61" t="str" cm="1">
        <f t="array" ref="BH61">_xlfn.IFS(J61&lt;List!$K$3,"old",J61&gt;=List!$K$3,"new")</f>
        <v>old</v>
      </c>
      <c r="BI61">
        <f>_xlfn.IFNA(VLOOKUP(N61,List!$A$2:$B$18,2,FALSE),0)</f>
        <v>0</v>
      </c>
      <c r="BJ61">
        <f>_xlfn.IFNA(VLOOKUP(P61,List!$A$2:$B$18,2,FALSE),0)</f>
        <v>0</v>
      </c>
      <c r="BK61">
        <f>_xlfn.IFNA(VLOOKUP(T61,List!$A$2:$B$18,2,FALSE),0)</f>
        <v>0</v>
      </c>
      <c r="BL61">
        <f>_xlfn.IFNA(VLOOKUP(V61,List!$A$2:$B$18,2,FALSE),0)</f>
        <v>0</v>
      </c>
      <c r="BM61">
        <f>_xlfn.IFNA(VLOOKUP(Z61,List!$A$2:$B$18,2,FALSE),0)</f>
        <v>0</v>
      </c>
      <c r="BN61">
        <f>COUNTIFS(AV61:AX61,"yes")+(COUNTIFS(BX61,"yes"))+Tabulation[[#This Row],[Leak Tight Exempt]]</f>
        <v>0</v>
      </c>
      <c r="BO61" t="str">
        <f>IF(OR(AND(K61=List!$R$2,BN61=3),AND(K61=List!$R$3,BN61=3)),"Yes","Ineligible or Missing Data")</f>
        <v>Ineligible or Missing Data</v>
      </c>
      <c r="BP61">
        <f t="shared" si="16"/>
        <v>1</v>
      </c>
      <c r="BQ61">
        <f>_xlfn.IFNA(VLOOKUP(AZ61,List!$H$2:$I$10,2,FALSE),0)</f>
        <v>0</v>
      </c>
      <c r="BR61">
        <f t="shared" si="17"/>
        <v>0</v>
      </c>
      <c r="BS61">
        <f t="shared" si="18"/>
        <v>1</v>
      </c>
      <c r="BT61">
        <f t="shared" si="19"/>
        <v>0</v>
      </c>
      <c r="BU61">
        <f t="shared" si="20"/>
        <v>0</v>
      </c>
      <c r="BV61" t="b">
        <f t="shared" si="24"/>
        <v>0</v>
      </c>
      <c r="BW61">
        <f t="shared" si="21"/>
        <v>0</v>
      </c>
      <c r="BX61" t="b">
        <f t="shared" si="22"/>
        <v>0</v>
      </c>
      <c r="BY61">
        <f t="shared" si="23"/>
        <v>1</v>
      </c>
      <c r="BZ61" t="e" cm="1">
        <f t="array" ref="BZ61">_xlfn.IFS(AG61&lt;List!$N$4,"Platinum",AG61&lt;List!$N$3,"Gold",AG61&lt;List!$N$2,"Silver",AG61&gt;List!$N$2,"Exceeds")</f>
        <v>#DIV/0!</v>
      </c>
      <c r="CA61" t="e" cm="1">
        <f t="array" ref="CA61">_xlfn.IFS(AL61&lt;List!$M$4,"Platinum",AL61&lt;List!$M$3,"Gold",AL61&lt;List!$M$2,"Silver",AL61&gt;List!$M$2,"Exceeds")</f>
        <v>#DIV/0!</v>
      </c>
      <c r="CB61" t="e" cm="1">
        <f t="array" ref="CB61">_xlfn.IFS(CA61="exceeds","Exceeds",BZ61="exceeds","Exceeds",CA61="silver","Silver",BZ61="silver","Silver",CA61="Gold","Gold",BZ61="Gold","Gold",CA61="platinum","Platinum",BZ61="platinum","Platinum")</f>
        <v>#DIV/0!</v>
      </c>
      <c r="CC61" t="e">
        <f>IF(AND(AND(BY61&gt;=2),AND(AG61&lt;=List!$N$4),AND(AL61&lt;=List!$M$4)),"Certified","Exceeds")</f>
        <v>#DIV/0!</v>
      </c>
      <c r="CD61" t="e" cm="1">
        <f t="array" ref="CD61">_xlfn.IFS(BH61=List!$O$2,'SAMPLE-Entry-Sheet'!CB61,BH61=List!$O$3,'SAMPLE-Entry-Sheet'!CC61)</f>
        <v>#DIV/0!</v>
      </c>
    </row>
    <row r="62" spans="1:82" ht="30" customHeight="1" x14ac:dyDescent="0.35">
      <c r="A62" t="str">
        <f t="shared" si="13"/>
        <v>Ineligible or missing inputs</v>
      </c>
      <c r="H62" s="15"/>
      <c r="I62" s="16"/>
      <c r="J62" s="16"/>
      <c r="K62" s="16"/>
      <c r="O62" s="17"/>
      <c r="Q62" s="17"/>
      <c r="T62" s="17"/>
      <c r="V62" s="17"/>
      <c r="AB62" s="17">
        <f>'SAMPLE-Load-Tally'!C62</f>
        <v>0</v>
      </c>
      <c r="AC62" s="17"/>
      <c r="AD62" s="17"/>
      <c r="AE62" s="17"/>
      <c r="AF62" s="17"/>
      <c r="AG62" s="12" t="e">
        <f t="shared" si="14"/>
        <v>#DIV/0!</v>
      </c>
      <c r="AH62" s="13" cm="1">
        <f t="array" ref="AH62">_xlfn.IFS(AC62&gt;0,((AC62/(O62))),AC62=0,0)</f>
        <v>0</v>
      </c>
      <c r="AI62" s="13" cm="1">
        <f t="array" ref="AI62">_xlfn.IFS(AD62&gt;0,((AD62/(Q62))),AD62=0,0)</f>
        <v>0</v>
      </c>
      <c r="AJ62" s="13" cm="1">
        <f t="array" ref="AJ62">_xlfn.IFS(AE62&gt;0,((AE62/(U62))),AE62=0,0)</f>
        <v>0</v>
      </c>
      <c r="AK62" s="13" cm="1">
        <f t="array" ref="AK62">_xlfn.IFS(AF62&gt;0,((AF62/(W62))),AF62=0,0)</f>
        <v>0</v>
      </c>
      <c r="AL62" s="14" t="e">
        <f t="shared" si="15"/>
        <v>#DIV/0!</v>
      </c>
      <c r="BH62" t="str" cm="1">
        <f t="array" ref="BH62">_xlfn.IFS(J62&lt;List!$K$3,"old",J62&gt;=List!$K$3,"new")</f>
        <v>old</v>
      </c>
      <c r="BI62">
        <f>_xlfn.IFNA(VLOOKUP(N62,List!$A$2:$B$18,2,FALSE),0)</f>
        <v>0</v>
      </c>
      <c r="BJ62">
        <f>_xlfn.IFNA(VLOOKUP(P62,List!$A$2:$B$18,2,FALSE),0)</f>
        <v>0</v>
      </c>
      <c r="BK62">
        <f>_xlfn.IFNA(VLOOKUP(T62,List!$A$2:$B$18,2,FALSE),0)</f>
        <v>0</v>
      </c>
      <c r="BL62">
        <f>_xlfn.IFNA(VLOOKUP(V62,List!$A$2:$B$18,2,FALSE),0)</f>
        <v>0</v>
      </c>
      <c r="BM62">
        <f>_xlfn.IFNA(VLOOKUP(Z62,List!$A$2:$B$18,2,FALSE),0)</f>
        <v>0</v>
      </c>
      <c r="BN62">
        <f>COUNTIFS(AV62:AX62,"yes")+(COUNTIFS(BX62,"yes"))+Tabulation[[#This Row],[Leak Tight Exempt]]</f>
        <v>0</v>
      </c>
      <c r="BO62" t="str">
        <f>IF(OR(AND(K62=List!$R$2,BN62=3),AND(K62=List!$R$3,BN62=3)),"Yes","Ineligible or Missing Data")</f>
        <v>Ineligible or Missing Data</v>
      </c>
      <c r="BP62">
        <f t="shared" si="16"/>
        <v>1</v>
      </c>
      <c r="BQ62">
        <f>_xlfn.IFNA(VLOOKUP(AZ62,List!$H$2:$I$10,2,FALSE),0)</f>
        <v>0</v>
      </c>
      <c r="BR62">
        <f t="shared" si="17"/>
        <v>0</v>
      </c>
      <c r="BS62">
        <f t="shared" si="18"/>
        <v>1</v>
      </c>
      <c r="BT62">
        <f t="shared" si="19"/>
        <v>0</v>
      </c>
      <c r="BU62">
        <f t="shared" si="20"/>
        <v>0</v>
      </c>
      <c r="BV62" t="b">
        <f t="shared" si="24"/>
        <v>0</v>
      </c>
      <c r="BW62">
        <f t="shared" si="21"/>
        <v>0</v>
      </c>
      <c r="BX62" t="b">
        <f t="shared" si="22"/>
        <v>0</v>
      </c>
      <c r="BY62">
        <f t="shared" si="23"/>
        <v>1</v>
      </c>
      <c r="BZ62" t="e" cm="1">
        <f t="array" ref="BZ62">_xlfn.IFS(AG62&lt;List!$N$4,"Platinum",AG62&lt;List!$N$3,"Gold",AG62&lt;List!$N$2,"Silver",AG62&gt;List!$N$2,"Exceeds")</f>
        <v>#DIV/0!</v>
      </c>
      <c r="CA62" t="e" cm="1">
        <f t="array" ref="CA62">_xlfn.IFS(AL62&lt;List!$M$4,"Platinum",AL62&lt;List!$M$3,"Gold",AL62&lt;List!$M$2,"Silver",AL62&gt;List!$M$2,"Exceeds")</f>
        <v>#DIV/0!</v>
      </c>
      <c r="CB62" t="e" cm="1">
        <f t="array" ref="CB62">_xlfn.IFS(CA62="exceeds","Exceeds",BZ62="exceeds","Exceeds",CA62="silver","Silver",BZ62="silver","Silver",CA62="Gold","Gold",BZ62="Gold","Gold",CA62="platinum","Platinum",BZ62="platinum","Platinum")</f>
        <v>#DIV/0!</v>
      </c>
      <c r="CC62" t="e">
        <f>IF(AND(AND(BY62&gt;=2),AND(AG62&lt;=List!$N$4),AND(AL62&lt;=List!$M$4)),"Certified","Exceeds")</f>
        <v>#DIV/0!</v>
      </c>
      <c r="CD62" t="e" cm="1">
        <f t="array" ref="CD62">_xlfn.IFS(BH62=List!$O$2,'SAMPLE-Entry-Sheet'!CB62,BH62=List!$O$3,'SAMPLE-Entry-Sheet'!CC62)</f>
        <v>#DIV/0!</v>
      </c>
    </row>
    <row r="63" spans="1:82" ht="30" customHeight="1" x14ac:dyDescent="0.35">
      <c r="A63" t="str">
        <f t="shared" si="13"/>
        <v>Ineligible or missing inputs</v>
      </c>
      <c r="H63" s="15"/>
      <c r="I63" s="16"/>
      <c r="J63" s="16"/>
      <c r="K63" s="16"/>
      <c r="O63" s="17"/>
      <c r="Q63" s="17"/>
      <c r="T63" s="17"/>
      <c r="V63" s="17"/>
      <c r="AB63" s="17">
        <f>'SAMPLE-Load-Tally'!C63</f>
        <v>0</v>
      </c>
      <c r="AC63" s="17"/>
      <c r="AD63" s="17"/>
      <c r="AE63" s="17"/>
      <c r="AF63" s="17"/>
      <c r="AG63" s="12" t="e">
        <f t="shared" si="14"/>
        <v>#DIV/0!</v>
      </c>
      <c r="AH63" s="13" cm="1">
        <f t="array" ref="AH63">_xlfn.IFS(AC63&gt;0,((AC63/(O63))),AC63=0,0)</f>
        <v>0</v>
      </c>
      <c r="AI63" s="13" cm="1">
        <f t="array" ref="AI63">_xlfn.IFS(AD63&gt;0,((AD63/(Q63))),AD63=0,0)</f>
        <v>0</v>
      </c>
      <c r="AJ63" s="13" cm="1">
        <f t="array" ref="AJ63">_xlfn.IFS(AE63&gt;0,((AE63/(U63))),AE63=0,0)</f>
        <v>0</v>
      </c>
      <c r="AK63" s="13" cm="1">
        <f t="array" ref="AK63">_xlfn.IFS(AF63&gt;0,((AF63/(W63))),AF63=0,0)</f>
        <v>0</v>
      </c>
      <c r="AL63" s="14" t="e">
        <f t="shared" si="15"/>
        <v>#DIV/0!</v>
      </c>
      <c r="BH63" t="str" cm="1">
        <f t="array" ref="BH63">_xlfn.IFS(J63&lt;List!$K$3,"old",J63&gt;=List!$K$3,"new")</f>
        <v>old</v>
      </c>
      <c r="BI63">
        <f>_xlfn.IFNA(VLOOKUP(N63,List!$A$2:$B$18,2,FALSE),0)</f>
        <v>0</v>
      </c>
      <c r="BJ63">
        <f>_xlfn.IFNA(VLOOKUP(P63,List!$A$2:$B$18,2,FALSE),0)</f>
        <v>0</v>
      </c>
      <c r="BK63">
        <f>_xlfn.IFNA(VLOOKUP(T63,List!$A$2:$B$18,2,FALSE),0)</f>
        <v>0</v>
      </c>
      <c r="BL63">
        <f>_xlfn.IFNA(VLOOKUP(V63,List!$A$2:$B$18,2,FALSE),0)</f>
        <v>0</v>
      </c>
      <c r="BM63">
        <f>_xlfn.IFNA(VLOOKUP(Z63,List!$A$2:$B$18,2,FALSE),0)</f>
        <v>0</v>
      </c>
      <c r="BN63">
        <f>COUNTIFS(AV63:AX63,"yes")+(COUNTIFS(BX63,"yes"))+Tabulation[[#This Row],[Leak Tight Exempt]]</f>
        <v>0</v>
      </c>
      <c r="BO63" t="str">
        <f>IF(OR(AND(K63=List!$R$2,BN63=3),AND(K63=List!$R$3,BN63=3)),"Yes","Ineligible or Missing Data")</f>
        <v>Ineligible or Missing Data</v>
      </c>
      <c r="BP63">
        <f t="shared" si="16"/>
        <v>1</v>
      </c>
      <c r="BQ63">
        <f>_xlfn.IFNA(VLOOKUP(AZ63,List!$H$2:$I$10,2,FALSE),0)</f>
        <v>0</v>
      </c>
      <c r="BR63">
        <f t="shared" si="17"/>
        <v>0</v>
      </c>
      <c r="BS63">
        <f t="shared" si="18"/>
        <v>1</v>
      </c>
      <c r="BT63">
        <f t="shared" si="19"/>
        <v>0</v>
      </c>
      <c r="BU63">
        <f t="shared" si="20"/>
        <v>0</v>
      </c>
      <c r="BV63" t="b">
        <f t="shared" si="24"/>
        <v>0</v>
      </c>
      <c r="BW63">
        <f t="shared" si="21"/>
        <v>0</v>
      </c>
      <c r="BX63" t="b">
        <f t="shared" si="22"/>
        <v>0</v>
      </c>
      <c r="BY63">
        <f t="shared" si="23"/>
        <v>1</v>
      </c>
      <c r="BZ63" t="e" cm="1">
        <f t="array" ref="BZ63">_xlfn.IFS(AG63&lt;List!$N$4,"Platinum",AG63&lt;List!$N$3,"Gold",AG63&lt;List!$N$2,"Silver",AG63&gt;List!$N$2,"Exceeds")</f>
        <v>#DIV/0!</v>
      </c>
      <c r="CA63" t="e" cm="1">
        <f t="array" ref="CA63">_xlfn.IFS(AL63&lt;List!$M$4,"Platinum",AL63&lt;List!$M$3,"Gold",AL63&lt;List!$M$2,"Silver",AL63&gt;List!$M$2,"Exceeds")</f>
        <v>#DIV/0!</v>
      </c>
      <c r="CB63" t="e" cm="1">
        <f t="array" ref="CB63">_xlfn.IFS(CA63="exceeds","Exceeds",BZ63="exceeds","Exceeds",CA63="silver","Silver",BZ63="silver","Silver",CA63="Gold","Gold",BZ63="Gold","Gold",CA63="platinum","Platinum",BZ63="platinum","Platinum")</f>
        <v>#DIV/0!</v>
      </c>
      <c r="CC63" t="e">
        <f>IF(AND(AND(BY63&gt;=2),AND(AG63&lt;=List!$N$4),AND(AL63&lt;=List!$M$4)),"Certified","Exceeds")</f>
        <v>#DIV/0!</v>
      </c>
      <c r="CD63" t="e" cm="1">
        <f t="array" ref="CD63">_xlfn.IFS(BH63=List!$O$2,'SAMPLE-Entry-Sheet'!CB63,BH63=List!$O$3,'SAMPLE-Entry-Sheet'!CC63)</f>
        <v>#DIV/0!</v>
      </c>
    </row>
    <row r="64" spans="1:82" ht="30" customHeight="1" x14ac:dyDescent="0.35">
      <c r="A64" t="str">
        <f t="shared" si="13"/>
        <v>Ineligible or missing inputs</v>
      </c>
      <c r="H64" s="15"/>
      <c r="I64" s="16"/>
      <c r="J64" s="16"/>
      <c r="K64" s="16"/>
      <c r="O64" s="17"/>
      <c r="Q64" s="17"/>
      <c r="T64" s="17"/>
      <c r="V64" s="17"/>
      <c r="AB64" s="17">
        <f>'SAMPLE-Load-Tally'!C64</f>
        <v>0</v>
      </c>
      <c r="AC64" s="17"/>
      <c r="AD64" s="17"/>
      <c r="AE64" s="17"/>
      <c r="AF64" s="17"/>
      <c r="AG64" s="12" t="e">
        <f t="shared" si="14"/>
        <v>#DIV/0!</v>
      </c>
      <c r="AH64" s="13" cm="1">
        <f t="array" ref="AH64">_xlfn.IFS(AC64&gt;0,((AC64/(O64))),AC64=0,0)</f>
        <v>0</v>
      </c>
      <c r="AI64" s="13" cm="1">
        <f t="array" ref="AI64">_xlfn.IFS(AD64&gt;0,((AD64/(Q64))),AD64=0,0)</f>
        <v>0</v>
      </c>
      <c r="AJ64" s="13" cm="1">
        <f t="array" ref="AJ64">_xlfn.IFS(AE64&gt;0,((AE64/(U64))),AE64=0,0)</f>
        <v>0</v>
      </c>
      <c r="AK64" s="13" cm="1">
        <f t="array" ref="AK64">_xlfn.IFS(AF64&gt;0,((AF64/(W64))),AF64=0,0)</f>
        <v>0</v>
      </c>
      <c r="AL64" s="14" t="e">
        <f t="shared" si="15"/>
        <v>#DIV/0!</v>
      </c>
      <c r="BH64" t="str" cm="1">
        <f t="array" ref="BH64">_xlfn.IFS(J64&lt;List!$K$3,"old",J64&gt;=List!$K$3,"new")</f>
        <v>old</v>
      </c>
      <c r="BI64">
        <f>_xlfn.IFNA(VLOOKUP(N64,List!$A$2:$B$18,2,FALSE),0)</f>
        <v>0</v>
      </c>
      <c r="BJ64">
        <f>_xlfn.IFNA(VLOOKUP(P64,List!$A$2:$B$18,2,FALSE),0)</f>
        <v>0</v>
      </c>
      <c r="BK64">
        <f>_xlfn.IFNA(VLOOKUP(T64,List!$A$2:$B$18,2,FALSE),0)</f>
        <v>0</v>
      </c>
      <c r="BL64">
        <f>_xlfn.IFNA(VLOOKUP(V64,List!$A$2:$B$18,2,FALSE),0)</f>
        <v>0</v>
      </c>
      <c r="BM64">
        <f>_xlfn.IFNA(VLOOKUP(Z64,List!$A$2:$B$18,2,FALSE),0)</f>
        <v>0</v>
      </c>
      <c r="BN64">
        <f>COUNTIFS(AV64:AX64,"yes")+(COUNTIFS(BX64,"yes"))+Tabulation[[#This Row],[Leak Tight Exempt]]</f>
        <v>0</v>
      </c>
      <c r="BO64" t="str">
        <f>IF(OR(AND(K64=List!$R$2,BN64=3),AND(K64=List!$R$3,BN64=3)),"Yes","Ineligible or Missing Data")</f>
        <v>Ineligible or Missing Data</v>
      </c>
      <c r="BP64">
        <f t="shared" si="16"/>
        <v>1</v>
      </c>
      <c r="BQ64">
        <f>_xlfn.IFNA(VLOOKUP(AZ64,List!$H$2:$I$10,2,FALSE),0)</f>
        <v>0</v>
      </c>
      <c r="BR64">
        <f t="shared" si="17"/>
        <v>0</v>
      </c>
      <c r="BS64">
        <f t="shared" si="18"/>
        <v>1</v>
      </c>
      <c r="BT64">
        <f t="shared" si="19"/>
        <v>0</v>
      </c>
      <c r="BU64">
        <f t="shared" si="20"/>
        <v>0</v>
      </c>
      <c r="BV64" t="b">
        <f t="shared" si="24"/>
        <v>0</v>
      </c>
      <c r="BW64">
        <f t="shared" si="21"/>
        <v>0</v>
      </c>
      <c r="BX64" t="b">
        <f t="shared" si="22"/>
        <v>0</v>
      </c>
      <c r="BY64">
        <f t="shared" si="23"/>
        <v>1</v>
      </c>
      <c r="BZ64" t="e" cm="1">
        <f t="array" ref="BZ64">_xlfn.IFS(AG64&lt;List!$N$4,"Platinum",AG64&lt;List!$N$3,"Gold",AG64&lt;List!$N$2,"Silver",AG64&gt;List!$N$2,"Exceeds")</f>
        <v>#DIV/0!</v>
      </c>
      <c r="CA64" t="e" cm="1">
        <f t="array" ref="CA64">_xlfn.IFS(AL64&lt;List!$M$4,"Platinum",AL64&lt;List!$M$3,"Gold",AL64&lt;List!$M$2,"Silver",AL64&gt;List!$M$2,"Exceeds")</f>
        <v>#DIV/0!</v>
      </c>
      <c r="CB64" t="e" cm="1">
        <f t="array" ref="CB64">_xlfn.IFS(CA64="exceeds","Exceeds",BZ64="exceeds","Exceeds",CA64="silver","Silver",BZ64="silver","Silver",CA64="Gold","Gold",BZ64="Gold","Gold",CA64="platinum","Platinum",BZ64="platinum","Platinum")</f>
        <v>#DIV/0!</v>
      </c>
      <c r="CC64" t="e">
        <f>IF(AND(AND(BY64&gt;=2),AND(AG64&lt;=List!$N$4),AND(AL64&lt;=List!$M$4)),"Certified","Exceeds")</f>
        <v>#DIV/0!</v>
      </c>
      <c r="CD64" t="e" cm="1">
        <f t="array" ref="CD64">_xlfn.IFS(BH64=List!$O$2,'SAMPLE-Entry-Sheet'!CB64,BH64=List!$O$3,'SAMPLE-Entry-Sheet'!CC64)</f>
        <v>#DIV/0!</v>
      </c>
    </row>
    <row r="65" spans="1:82" ht="30" customHeight="1" x14ac:dyDescent="0.35">
      <c r="A65" t="str">
        <f t="shared" si="13"/>
        <v>Ineligible or missing inputs</v>
      </c>
      <c r="H65" s="15"/>
      <c r="I65" s="16"/>
      <c r="J65" s="16"/>
      <c r="K65" s="16"/>
      <c r="O65" s="17"/>
      <c r="Q65" s="17"/>
      <c r="T65" s="17"/>
      <c r="V65" s="17"/>
      <c r="AB65" s="17">
        <f>'SAMPLE-Load-Tally'!C65</f>
        <v>0</v>
      </c>
      <c r="AC65" s="17"/>
      <c r="AD65" s="17"/>
      <c r="AE65" s="17"/>
      <c r="AF65" s="17"/>
      <c r="AG65" s="12" t="e">
        <f t="shared" si="14"/>
        <v>#DIV/0!</v>
      </c>
      <c r="AH65" s="13" cm="1">
        <f t="array" ref="AH65">_xlfn.IFS(AC65&gt;0,((AC65/(O65))),AC65=0,0)</f>
        <v>0</v>
      </c>
      <c r="AI65" s="13" cm="1">
        <f t="array" ref="AI65">_xlfn.IFS(AD65&gt;0,((AD65/(Q65))),AD65=0,0)</f>
        <v>0</v>
      </c>
      <c r="AJ65" s="13" cm="1">
        <f t="array" ref="AJ65">_xlfn.IFS(AE65&gt;0,((AE65/(U65))),AE65=0,0)</f>
        <v>0</v>
      </c>
      <c r="AK65" s="13" cm="1">
        <f t="array" ref="AK65">_xlfn.IFS(AF65&gt;0,((AF65/(W65))),AF65=0,0)</f>
        <v>0</v>
      </c>
      <c r="AL65" s="14" t="e">
        <f t="shared" si="15"/>
        <v>#DIV/0!</v>
      </c>
      <c r="BH65" t="str" cm="1">
        <f t="array" ref="BH65">_xlfn.IFS(J65&lt;List!$K$3,"old",J65&gt;=List!$K$3,"new")</f>
        <v>old</v>
      </c>
      <c r="BI65">
        <f>_xlfn.IFNA(VLOOKUP(N65,List!$A$2:$B$18,2,FALSE),0)</f>
        <v>0</v>
      </c>
      <c r="BJ65">
        <f>_xlfn.IFNA(VLOOKUP(P65,List!$A$2:$B$18,2,FALSE),0)</f>
        <v>0</v>
      </c>
      <c r="BK65">
        <f>_xlfn.IFNA(VLOOKUP(T65,List!$A$2:$B$18,2,FALSE),0)</f>
        <v>0</v>
      </c>
      <c r="BL65">
        <f>_xlfn.IFNA(VLOOKUP(V65,List!$A$2:$B$18,2,FALSE),0)</f>
        <v>0</v>
      </c>
      <c r="BM65">
        <f>_xlfn.IFNA(VLOOKUP(Z65,List!$A$2:$B$18,2,FALSE),0)</f>
        <v>0</v>
      </c>
      <c r="BN65">
        <f>COUNTIFS(AV65:AX65,"yes")+(COUNTIFS(BX65,"yes"))+Tabulation[[#This Row],[Leak Tight Exempt]]</f>
        <v>0</v>
      </c>
      <c r="BO65" t="str">
        <f>IF(OR(AND(K65=List!$R$2,BN65=3),AND(K65=List!$R$3,BN65=3)),"Yes","Ineligible or Missing Data")</f>
        <v>Ineligible or Missing Data</v>
      </c>
      <c r="BP65">
        <f t="shared" si="16"/>
        <v>1</v>
      </c>
      <c r="BQ65">
        <f>_xlfn.IFNA(VLOOKUP(AZ65,List!$H$2:$I$10,2,FALSE),0)</f>
        <v>0</v>
      </c>
      <c r="BR65">
        <f t="shared" si="17"/>
        <v>0</v>
      </c>
      <c r="BS65">
        <f t="shared" si="18"/>
        <v>1</v>
      </c>
      <c r="BT65">
        <f t="shared" si="19"/>
        <v>0</v>
      </c>
      <c r="BU65">
        <f t="shared" si="20"/>
        <v>0</v>
      </c>
      <c r="BV65" t="b">
        <f t="shared" si="24"/>
        <v>0</v>
      </c>
      <c r="BW65">
        <f t="shared" si="21"/>
        <v>0</v>
      </c>
      <c r="BX65" t="b">
        <f t="shared" si="22"/>
        <v>0</v>
      </c>
      <c r="BY65">
        <f t="shared" si="23"/>
        <v>1</v>
      </c>
      <c r="BZ65" t="e" cm="1">
        <f t="array" ref="BZ65">_xlfn.IFS(AG65&lt;List!$N$4,"Platinum",AG65&lt;List!$N$3,"Gold",AG65&lt;List!$N$2,"Silver",AG65&gt;List!$N$2,"Exceeds")</f>
        <v>#DIV/0!</v>
      </c>
      <c r="CA65" t="e" cm="1">
        <f t="array" ref="CA65">_xlfn.IFS(AL65&lt;List!$M$4,"Platinum",AL65&lt;List!$M$3,"Gold",AL65&lt;List!$M$2,"Silver",AL65&gt;List!$M$2,"Exceeds")</f>
        <v>#DIV/0!</v>
      </c>
      <c r="CB65" t="e" cm="1">
        <f t="array" ref="CB65">_xlfn.IFS(CA65="exceeds","Exceeds",BZ65="exceeds","Exceeds",CA65="silver","Silver",BZ65="silver","Silver",CA65="Gold","Gold",BZ65="Gold","Gold",CA65="platinum","Platinum",BZ65="platinum","Platinum")</f>
        <v>#DIV/0!</v>
      </c>
      <c r="CC65" t="e">
        <f>IF(AND(AND(BY65&gt;=2),AND(AG65&lt;=List!$N$4),AND(AL65&lt;=List!$M$4)),"Certified","Exceeds")</f>
        <v>#DIV/0!</v>
      </c>
      <c r="CD65" t="e" cm="1">
        <f t="array" ref="CD65">_xlfn.IFS(BH65=List!$O$2,'SAMPLE-Entry-Sheet'!CB65,BH65=List!$O$3,'SAMPLE-Entry-Sheet'!CC65)</f>
        <v>#DIV/0!</v>
      </c>
    </row>
    <row r="66" spans="1:82" ht="30" customHeight="1" x14ac:dyDescent="0.35">
      <c r="A66" t="str">
        <f t="shared" si="13"/>
        <v>Ineligible or missing inputs</v>
      </c>
      <c r="H66" s="15"/>
      <c r="I66" s="16"/>
      <c r="J66" s="16"/>
      <c r="K66" s="16"/>
      <c r="O66" s="17"/>
      <c r="Q66" s="17"/>
      <c r="T66" s="17"/>
      <c r="V66" s="17"/>
      <c r="AB66" s="17">
        <f>'SAMPLE-Load-Tally'!C66</f>
        <v>0</v>
      </c>
      <c r="AC66" s="17"/>
      <c r="AD66" s="17"/>
      <c r="AE66" s="17"/>
      <c r="AF66" s="17"/>
      <c r="AG66" s="12" t="e">
        <f t="shared" si="14"/>
        <v>#DIV/0!</v>
      </c>
      <c r="AH66" s="13" cm="1">
        <f t="array" ref="AH66">_xlfn.IFS(AC66&gt;0,((AC66/(O66))),AC66=0,0)</f>
        <v>0</v>
      </c>
      <c r="AI66" s="13" cm="1">
        <f t="array" ref="AI66">_xlfn.IFS(AD66&gt;0,((AD66/(Q66))),AD66=0,0)</f>
        <v>0</v>
      </c>
      <c r="AJ66" s="13" cm="1">
        <f t="array" ref="AJ66">_xlfn.IFS(AE66&gt;0,((AE66/(U66))),AE66=0,0)</f>
        <v>0</v>
      </c>
      <c r="AK66" s="13" cm="1">
        <f t="array" ref="AK66">_xlfn.IFS(AF66&gt;0,((AF66/(W66))),AF66=0,0)</f>
        <v>0</v>
      </c>
      <c r="AL66" s="14" t="e">
        <f t="shared" si="15"/>
        <v>#DIV/0!</v>
      </c>
      <c r="BH66" t="str" cm="1">
        <f t="array" ref="BH66">_xlfn.IFS(J66&lt;List!$K$3,"old",J66&gt;=List!$K$3,"new")</f>
        <v>old</v>
      </c>
      <c r="BI66">
        <f>_xlfn.IFNA(VLOOKUP(N66,List!$A$2:$B$18,2,FALSE),0)</f>
        <v>0</v>
      </c>
      <c r="BJ66">
        <f>_xlfn.IFNA(VLOOKUP(P66,List!$A$2:$B$18,2,FALSE),0)</f>
        <v>0</v>
      </c>
      <c r="BK66">
        <f>_xlfn.IFNA(VLOOKUP(T66,List!$A$2:$B$18,2,FALSE),0)</f>
        <v>0</v>
      </c>
      <c r="BL66">
        <f>_xlfn.IFNA(VLOOKUP(V66,List!$A$2:$B$18,2,FALSE),0)</f>
        <v>0</v>
      </c>
      <c r="BM66">
        <f>_xlfn.IFNA(VLOOKUP(Z66,List!$A$2:$B$18,2,FALSE),0)</f>
        <v>0</v>
      </c>
      <c r="BN66">
        <f>COUNTIFS(AV66:AX66,"yes")+(COUNTIFS(BX66,"yes"))+Tabulation[[#This Row],[Leak Tight Exempt]]</f>
        <v>0</v>
      </c>
      <c r="BO66" t="str">
        <f>IF(OR(AND(K66=List!$R$2,BN66=3),AND(K66=List!$R$3,BN66=3)),"Yes","Ineligible or Missing Data")</f>
        <v>Ineligible or Missing Data</v>
      </c>
      <c r="BP66">
        <f t="shared" si="16"/>
        <v>1</v>
      </c>
      <c r="BQ66">
        <f>_xlfn.IFNA(VLOOKUP(AZ66,List!$H$2:$I$10,2,FALSE),0)</f>
        <v>0</v>
      </c>
      <c r="BR66">
        <f t="shared" si="17"/>
        <v>0</v>
      </c>
      <c r="BS66">
        <f t="shared" si="18"/>
        <v>1</v>
      </c>
      <c r="BT66">
        <f t="shared" si="19"/>
        <v>0</v>
      </c>
      <c r="BU66">
        <f t="shared" si="20"/>
        <v>0</v>
      </c>
      <c r="BV66" t="b">
        <f t="shared" ref="BV66:BV129" si="25">IF(L66="Self-Contained | Micro-distributed",1)</f>
        <v>0</v>
      </c>
      <c r="BW66">
        <f t="shared" si="21"/>
        <v>0</v>
      </c>
      <c r="BX66" t="b">
        <f t="shared" si="22"/>
        <v>0</v>
      </c>
      <c r="BY66">
        <f t="shared" si="23"/>
        <v>1</v>
      </c>
      <c r="BZ66" t="e" cm="1">
        <f t="array" ref="BZ66">_xlfn.IFS(AG66&lt;List!$N$4,"Platinum",AG66&lt;List!$N$3,"Gold",AG66&lt;List!$N$2,"Silver",AG66&gt;List!$N$2,"Exceeds")</f>
        <v>#DIV/0!</v>
      </c>
      <c r="CA66" t="e" cm="1">
        <f t="array" ref="CA66">_xlfn.IFS(AL66&lt;List!$M$4,"Platinum",AL66&lt;List!$M$3,"Gold",AL66&lt;List!$M$2,"Silver",AL66&gt;List!$M$2,"Exceeds")</f>
        <v>#DIV/0!</v>
      </c>
      <c r="CB66" t="e" cm="1">
        <f t="array" ref="CB66">_xlfn.IFS(CA66="exceeds","Exceeds",BZ66="exceeds","Exceeds",CA66="silver","Silver",BZ66="silver","Silver",CA66="Gold","Gold",BZ66="Gold","Gold",CA66="platinum","Platinum",BZ66="platinum","Platinum")</f>
        <v>#DIV/0!</v>
      </c>
      <c r="CC66" t="e">
        <f>IF(AND(AND(BY66&gt;=2),AND(AG66&lt;=List!$N$4),AND(AL66&lt;=List!$M$4)),"Certified","Exceeds")</f>
        <v>#DIV/0!</v>
      </c>
      <c r="CD66" t="e" cm="1">
        <f t="array" ref="CD66">_xlfn.IFS(BH66=List!$O$2,'SAMPLE-Entry-Sheet'!CB66,BH66=List!$O$3,'SAMPLE-Entry-Sheet'!CC66)</f>
        <v>#DIV/0!</v>
      </c>
    </row>
    <row r="67" spans="1:82" ht="30" customHeight="1" x14ac:dyDescent="0.35">
      <c r="A67" t="str">
        <f t="shared" si="13"/>
        <v>Ineligible or missing inputs</v>
      </c>
      <c r="H67" s="15"/>
      <c r="I67" s="16"/>
      <c r="J67" s="16"/>
      <c r="K67" s="16"/>
      <c r="O67" s="17"/>
      <c r="Q67" s="17"/>
      <c r="T67" s="17"/>
      <c r="V67" s="17"/>
      <c r="AB67" s="17">
        <f>'SAMPLE-Load-Tally'!C67</f>
        <v>0</v>
      </c>
      <c r="AC67" s="17"/>
      <c r="AD67" s="17"/>
      <c r="AE67" s="17"/>
      <c r="AF67" s="17"/>
      <c r="AG67" s="12" t="e">
        <f t="shared" si="14"/>
        <v>#DIV/0!</v>
      </c>
      <c r="AH67" s="13" cm="1">
        <f t="array" ref="AH67">_xlfn.IFS(AC67&gt;0,((AC67/(O67))),AC67=0,0)</f>
        <v>0</v>
      </c>
      <c r="AI67" s="13" cm="1">
        <f t="array" ref="AI67">_xlfn.IFS(AD67&gt;0,((AD67/(Q67))),AD67=0,0)</f>
        <v>0</v>
      </c>
      <c r="AJ67" s="13" cm="1">
        <f t="array" ref="AJ67">_xlfn.IFS(AE67&gt;0,((AE67/(U67))),AE67=0,0)</f>
        <v>0</v>
      </c>
      <c r="AK67" s="13" cm="1">
        <f t="array" ref="AK67">_xlfn.IFS(AF67&gt;0,((AF67/(W67))),AF67=0,0)</f>
        <v>0</v>
      </c>
      <c r="AL67" s="14" t="e">
        <f t="shared" si="15"/>
        <v>#DIV/0!</v>
      </c>
      <c r="BH67" t="str" cm="1">
        <f t="array" ref="BH67">_xlfn.IFS(J67&lt;List!$K$3,"old",J67&gt;=List!$K$3,"new")</f>
        <v>old</v>
      </c>
      <c r="BI67">
        <f>_xlfn.IFNA(VLOOKUP(N67,List!$A$2:$B$18,2,FALSE),0)</f>
        <v>0</v>
      </c>
      <c r="BJ67">
        <f>_xlfn.IFNA(VLOOKUP(P67,List!$A$2:$B$18,2,FALSE),0)</f>
        <v>0</v>
      </c>
      <c r="BK67">
        <f>_xlfn.IFNA(VLOOKUP(T67,List!$A$2:$B$18,2,FALSE),0)</f>
        <v>0</v>
      </c>
      <c r="BL67">
        <f>_xlfn.IFNA(VLOOKUP(V67,List!$A$2:$B$18,2,FALSE),0)</f>
        <v>0</v>
      </c>
      <c r="BM67">
        <f>_xlfn.IFNA(VLOOKUP(Z67,List!$A$2:$B$18,2,FALSE),0)</f>
        <v>0</v>
      </c>
      <c r="BN67">
        <f>COUNTIFS(AV67:AX67,"yes")+(COUNTIFS(BX67,"yes"))+Tabulation[[#This Row],[Leak Tight Exempt]]</f>
        <v>0</v>
      </c>
      <c r="BO67" t="str">
        <f>IF(OR(AND(K67=List!$R$2,BN67=3),AND(K67=List!$R$3,BN67=3)),"Yes","Ineligible or Missing Data")</f>
        <v>Ineligible or Missing Data</v>
      </c>
      <c r="BP67">
        <f t="shared" si="16"/>
        <v>1</v>
      </c>
      <c r="BQ67">
        <f>_xlfn.IFNA(VLOOKUP(AZ67,List!$H$2:$I$10,2,FALSE),0)</f>
        <v>0</v>
      </c>
      <c r="BR67">
        <f t="shared" si="17"/>
        <v>0</v>
      </c>
      <c r="BS67">
        <f t="shared" si="18"/>
        <v>1</v>
      </c>
      <c r="BT67">
        <f t="shared" si="19"/>
        <v>0</v>
      </c>
      <c r="BU67">
        <f t="shared" si="20"/>
        <v>0</v>
      </c>
      <c r="BV67" t="b">
        <f t="shared" si="25"/>
        <v>0</v>
      </c>
      <c r="BW67">
        <f t="shared" si="21"/>
        <v>0</v>
      </c>
      <c r="BX67" t="b">
        <f t="shared" si="22"/>
        <v>0</v>
      </c>
      <c r="BY67">
        <f t="shared" si="23"/>
        <v>1</v>
      </c>
      <c r="BZ67" t="e" cm="1">
        <f t="array" ref="BZ67">_xlfn.IFS(AG67&lt;List!$N$4,"Platinum",AG67&lt;List!$N$3,"Gold",AG67&lt;List!$N$2,"Silver",AG67&gt;List!$N$2,"Exceeds")</f>
        <v>#DIV/0!</v>
      </c>
      <c r="CA67" t="e" cm="1">
        <f t="array" ref="CA67">_xlfn.IFS(AL67&lt;List!$M$4,"Platinum",AL67&lt;List!$M$3,"Gold",AL67&lt;List!$M$2,"Silver",AL67&gt;List!$M$2,"Exceeds")</f>
        <v>#DIV/0!</v>
      </c>
      <c r="CB67" t="e" cm="1">
        <f t="array" ref="CB67">_xlfn.IFS(CA67="exceeds","Exceeds",BZ67="exceeds","Exceeds",CA67="silver","Silver",BZ67="silver","Silver",CA67="Gold","Gold",BZ67="Gold","Gold",CA67="platinum","Platinum",BZ67="platinum","Platinum")</f>
        <v>#DIV/0!</v>
      </c>
      <c r="CC67" t="e">
        <f>IF(AND(AND(BY67&gt;=2),AND(AG67&lt;=List!$N$4),AND(AL67&lt;=List!$M$4)),"Certified","Exceeds")</f>
        <v>#DIV/0!</v>
      </c>
      <c r="CD67" t="e" cm="1">
        <f t="array" ref="CD67">_xlfn.IFS(BH67=List!$O$2,'SAMPLE-Entry-Sheet'!CB67,BH67=List!$O$3,'SAMPLE-Entry-Sheet'!CC67)</f>
        <v>#DIV/0!</v>
      </c>
    </row>
    <row r="68" spans="1:82" ht="30" customHeight="1" x14ac:dyDescent="0.35">
      <c r="A68" t="str">
        <f t="shared" si="13"/>
        <v>Ineligible or missing inputs</v>
      </c>
      <c r="H68" s="15"/>
      <c r="I68" s="16"/>
      <c r="J68" s="16"/>
      <c r="K68" s="16"/>
      <c r="O68" s="17"/>
      <c r="Q68" s="17"/>
      <c r="T68" s="17"/>
      <c r="V68" s="17"/>
      <c r="AB68" s="17">
        <f>'SAMPLE-Load-Tally'!C68</f>
        <v>0</v>
      </c>
      <c r="AC68" s="17"/>
      <c r="AD68" s="17"/>
      <c r="AE68" s="17"/>
      <c r="AF68" s="17"/>
      <c r="AG68" s="12" t="e">
        <f t="shared" si="14"/>
        <v>#DIV/0!</v>
      </c>
      <c r="AH68" s="13" cm="1">
        <f t="array" ref="AH68">_xlfn.IFS(AC68&gt;0,((AC68/(O68))),AC68=0,0)</f>
        <v>0</v>
      </c>
      <c r="AI68" s="13" cm="1">
        <f t="array" ref="AI68">_xlfn.IFS(AD68&gt;0,((AD68/(Q68))),AD68=0,0)</f>
        <v>0</v>
      </c>
      <c r="AJ68" s="13" cm="1">
        <f t="array" ref="AJ68">_xlfn.IFS(AE68&gt;0,((AE68/(U68))),AE68=0,0)</f>
        <v>0</v>
      </c>
      <c r="AK68" s="13" cm="1">
        <f t="array" ref="AK68">_xlfn.IFS(AF68&gt;0,((AF68/(W68))),AF68=0,0)</f>
        <v>0</v>
      </c>
      <c r="AL68" s="14" t="e">
        <f t="shared" si="15"/>
        <v>#DIV/0!</v>
      </c>
      <c r="BH68" t="str" cm="1">
        <f t="array" ref="BH68">_xlfn.IFS(J68&lt;List!$K$3,"old",J68&gt;=List!$K$3,"new")</f>
        <v>old</v>
      </c>
      <c r="BI68">
        <f>_xlfn.IFNA(VLOOKUP(N68,List!$A$2:$B$18,2,FALSE),0)</f>
        <v>0</v>
      </c>
      <c r="BJ68">
        <f>_xlfn.IFNA(VLOOKUP(P68,List!$A$2:$B$18,2,FALSE),0)</f>
        <v>0</v>
      </c>
      <c r="BK68">
        <f>_xlfn.IFNA(VLOOKUP(T68,List!$A$2:$B$18,2,FALSE),0)</f>
        <v>0</v>
      </c>
      <c r="BL68">
        <f>_xlfn.IFNA(VLOOKUP(V68,List!$A$2:$B$18,2,FALSE),0)</f>
        <v>0</v>
      </c>
      <c r="BM68">
        <f>_xlfn.IFNA(VLOOKUP(Z68,List!$A$2:$B$18,2,FALSE),0)</f>
        <v>0</v>
      </c>
      <c r="BN68">
        <f>COUNTIFS(AV68:AX68,"yes")+(COUNTIFS(BX68,"yes"))+Tabulation[[#This Row],[Leak Tight Exempt]]</f>
        <v>0</v>
      </c>
      <c r="BO68" t="str">
        <f>IF(OR(AND(K68=List!$R$2,BN68=3),AND(K68=List!$R$3,BN68=3)),"Yes","Ineligible or Missing Data")</f>
        <v>Ineligible or Missing Data</v>
      </c>
      <c r="BP68">
        <f t="shared" si="16"/>
        <v>1</v>
      </c>
      <c r="BQ68">
        <f>_xlfn.IFNA(VLOOKUP(AZ68,List!$H$2:$I$10,2,FALSE),0)</f>
        <v>0</v>
      </c>
      <c r="BR68">
        <f t="shared" si="17"/>
        <v>0</v>
      </c>
      <c r="BS68">
        <f t="shared" si="18"/>
        <v>1</v>
      </c>
      <c r="BT68">
        <f t="shared" si="19"/>
        <v>0</v>
      </c>
      <c r="BU68">
        <f t="shared" si="20"/>
        <v>0</v>
      </c>
      <c r="BV68" t="b">
        <f t="shared" si="25"/>
        <v>0</v>
      </c>
      <c r="BW68">
        <f t="shared" si="21"/>
        <v>0</v>
      </c>
      <c r="BX68" t="b">
        <f t="shared" si="22"/>
        <v>0</v>
      </c>
      <c r="BY68">
        <f t="shared" si="23"/>
        <v>1</v>
      </c>
      <c r="BZ68" t="e" cm="1">
        <f t="array" ref="BZ68">_xlfn.IFS(AG68&lt;List!$N$4,"Platinum",AG68&lt;List!$N$3,"Gold",AG68&lt;List!$N$2,"Silver",AG68&gt;List!$N$2,"Exceeds")</f>
        <v>#DIV/0!</v>
      </c>
      <c r="CA68" t="e" cm="1">
        <f t="array" ref="CA68">_xlfn.IFS(AL68&lt;List!$M$4,"Platinum",AL68&lt;List!$M$3,"Gold",AL68&lt;List!$M$2,"Silver",AL68&gt;List!$M$2,"Exceeds")</f>
        <v>#DIV/0!</v>
      </c>
      <c r="CB68" t="e" cm="1">
        <f t="array" ref="CB68">_xlfn.IFS(CA68="exceeds","Exceeds",BZ68="exceeds","Exceeds",CA68="silver","Silver",BZ68="silver","Silver",CA68="Gold","Gold",BZ68="Gold","Gold",CA68="platinum","Platinum",BZ68="platinum","Platinum")</f>
        <v>#DIV/0!</v>
      </c>
      <c r="CC68" t="e">
        <f>IF(AND(AND(BY68&gt;=2),AND(AG68&lt;=List!$N$4),AND(AL68&lt;=List!$M$4)),"Certified","Exceeds")</f>
        <v>#DIV/0!</v>
      </c>
      <c r="CD68" t="e" cm="1">
        <f t="array" ref="CD68">_xlfn.IFS(BH68=List!$O$2,'SAMPLE-Entry-Sheet'!CB68,BH68=List!$O$3,'SAMPLE-Entry-Sheet'!CC68)</f>
        <v>#DIV/0!</v>
      </c>
    </row>
    <row r="69" spans="1:82" ht="30" customHeight="1" x14ac:dyDescent="0.35">
      <c r="A69" t="str">
        <f t="shared" si="13"/>
        <v>Ineligible or missing inputs</v>
      </c>
      <c r="H69" s="15"/>
      <c r="I69" s="16"/>
      <c r="J69" s="16"/>
      <c r="K69" s="16"/>
      <c r="O69" s="17"/>
      <c r="Q69" s="17"/>
      <c r="T69" s="17"/>
      <c r="V69" s="17"/>
      <c r="AB69" s="17">
        <f>'SAMPLE-Load-Tally'!C69</f>
        <v>0</v>
      </c>
      <c r="AC69" s="17"/>
      <c r="AD69" s="17"/>
      <c r="AE69" s="17"/>
      <c r="AF69" s="17"/>
      <c r="AG69" s="12" t="e">
        <f t="shared" si="14"/>
        <v>#DIV/0!</v>
      </c>
      <c r="AH69" s="13" cm="1">
        <f t="array" ref="AH69">_xlfn.IFS(AC69&gt;0,((AC69/(O69))),AC69=0,0)</f>
        <v>0</v>
      </c>
      <c r="AI69" s="13" cm="1">
        <f t="array" ref="AI69">_xlfn.IFS(AD69&gt;0,((AD69/(Q69))),AD69=0,0)</f>
        <v>0</v>
      </c>
      <c r="AJ69" s="13" cm="1">
        <f t="array" ref="AJ69">_xlfn.IFS(AE69&gt;0,((AE69/(U69))),AE69=0,0)</f>
        <v>0</v>
      </c>
      <c r="AK69" s="13" cm="1">
        <f t="array" ref="AK69">_xlfn.IFS(AF69&gt;0,((AF69/(W69))),AF69=0,0)</f>
        <v>0</v>
      </c>
      <c r="AL69" s="14" t="e">
        <f t="shared" si="15"/>
        <v>#DIV/0!</v>
      </c>
      <c r="BH69" t="str" cm="1">
        <f t="array" ref="BH69">_xlfn.IFS(J69&lt;List!$K$3,"old",J69&gt;=List!$K$3,"new")</f>
        <v>old</v>
      </c>
      <c r="BI69">
        <f>_xlfn.IFNA(VLOOKUP(N69,List!$A$2:$B$18,2,FALSE),0)</f>
        <v>0</v>
      </c>
      <c r="BJ69">
        <f>_xlfn.IFNA(VLOOKUP(P69,List!$A$2:$B$18,2,FALSE),0)</f>
        <v>0</v>
      </c>
      <c r="BK69">
        <f>_xlfn.IFNA(VLOOKUP(T69,List!$A$2:$B$18,2,FALSE),0)</f>
        <v>0</v>
      </c>
      <c r="BL69">
        <f>_xlfn.IFNA(VLOOKUP(V69,List!$A$2:$B$18,2,FALSE),0)</f>
        <v>0</v>
      </c>
      <c r="BM69">
        <f>_xlfn.IFNA(VLOOKUP(Z69,List!$A$2:$B$18,2,FALSE),0)</f>
        <v>0</v>
      </c>
      <c r="BN69">
        <f>COUNTIFS(AV69:AX69,"yes")+(COUNTIFS(BX69,"yes"))+Tabulation[[#This Row],[Leak Tight Exempt]]</f>
        <v>0</v>
      </c>
      <c r="BO69" t="str">
        <f>IF(OR(AND(K69=List!$R$2,BN69=3),AND(K69=List!$R$3,BN69=3)),"Yes","Ineligible or Missing Data")</f>
        <v>Ineligible or Missing Data</v>
      </c>
      <c r="BP69">
        <f t="shared" si="16"/>
        <v>1</v>
      </c>
      <c r="BQ69">
        <f>_xlfn.IFNA(VLOOKUP(AZ69,List!$H$2:$I$10,2,FALSE),0)</f>
        <v>0</v>
      </c>
      <c r="BR69">
        <f t="shared" si="17"/>
        <v>0</v>
      </c>
      <c r="BS69">
        <f t="shared" si="18"/>
        <v>1</v>
      </c>
      <c r="BT69">
        <f t="shared" si="19"/>
        <v>0</v>
      </c>
      <c r="BU69">
        <f t="shared" si="20"/>
        <v>0</v>
      </c>
      <c r="BV69" t="b">
        <f t="shared" si="25"/>
        <v>0</v>
      </c>
      <c r="BW69">
        <f t="shared" si="21"/>
        <v>0</v>
      </c>
      <c r="BX69" t="b">
        <f t="shared" si="22"/>
        <v>0</v>
      </c>
      <c r="BY69">
        <f t="shared" si="23"/>
        <v>1</v>
      </c>
      <c r="BZ69" t="e" cm="1">
        <f t="array" ref="BZ69">_xlfn.IFS(AG69&lt;List!$N$4,"Platinum",AG69&lt;List!$N$3,"Gold",AG69&lt;List!$N$2,"Silver",AG69&gt;List!$N$2,"Exceeds")</f>
        <v>#DIV/0!</v>
      </c>
      <c r="CA69" t="e" cm="1">
        <f t="array" ref="CA69">_xlfn.IFS(AL69&lt;List!$M$4,"Platinum",AL69&lt;List!$M$3,"Gold",AL69&lt;List!$M$2,"Silver",AL69&gt;List!$M$2,"Exceeds")</f>
        <v>#DIV/0!</v>
      </c>
      <c r="CB69" t="e" cm="1">
        <f t="array" ref="CB69">_xlfn.IFS(CA69="exceeds","Exceeds",BZ69="exceeds","Exceeds",CA69="silver","Silver",BZ69="silver","Silver",CA69="Gold","Gold",BZ69="Gold","Gold",CA69="platinum","Platinum",BZ69="platinum","Platinum")</f>
        <v>#DIV/0!</v>
      </c>
      <c r="CC69" t="e">
        <f>IF(AND(AND(BY69&gt;=2),AND(AG69&lt;=List!$N$4),AND(AL69&lt;=List!$M$4)),"Certified","Exceeds")</f>
        <v>#DIV/0!</v>
      </c>
      <c r="CD69" t="e" cm="1">
        <f t="array" ref="CD69">_xlfn.IFS(BH69=List!$O$2,'SAMPLE-Entry-Sheet'!CB69,BH69=List!$O$3,'SAMPLE-Entry-Sheet'!CC69)</f>
        <v>#DIV/0!</v>
      </c>
    </row>
    <row r="70" spans="1:82" ht="30" customHeight="1" x14ac:dyDescent="0.35">
      <c r="A70" t="str">
        <f t="shared" si="13"/>
        <v>Ineligible or missing inputs</v>
      </c>
      <c r="H70" s="15"/>
      <c r="I70" s="16"/>
      <c r="J70" s="16"/>
      <c r="K70" s="16"/>
      <c r="O70" s="17"/>
      <c r="Q70" s="17"/>
      <c r="T70" s="17"/>
      <c r="V70" s="17"/>
      <c r="AB70" s="17">
        <f>'SAMPLE-Load-Tally'!C70</f>
        <v>0</v>
      </c>
      <c r="AC70" s="17"/>
      <c r="AD70" s="17"/>
      <c r="AE70" s="17"/>
      <c r="AF70" s="17"/>
      <c r="AG70" s="12" t="e">
        <f t="shared" si="14"/>
        <v>#DIV/0!</v>
      </c>
      <c r="AH70" s="13" cm="1">
        <f t="array" ref="AH70">_xlfn.IFS(AC70&gt;0,((AC70/(O70))),AC70=0,0)</f>
        <v>0</v>
      </c>
      <c r="AI70" s="13" cm="1">
        <f t="array" ref="AI70">_xlfn.IFS(AD70&gt;0,((AD70/(Q70))),AD70=0,0)</f>
        <v>0</v>
      </c>
      <c r="AJ70" s="13" cm="1">
        <f t="array" ref="AJ70">_xlfn.IFS(AE70&gt;0,((AE70/(U70))),AE70=0,0)</f>
        <v>0</v>
      </c>
      <c r="AK70" s="13" cm="1">
        <f t="array" ref="AK70">_xlfn.IFS(AF70&gt;0,((AF70/(W70))),AF70=0,0)</f>
        <v>0</v>
      </c>
      <c r="AL70" s="14" t="e">
        <f t="shared" si="15"/>
        <v>#DIV/0!</v>
      </c>
      <c r="BH70" t="str" cm="1">
        <f t="array" ref="BH70">_xlfn.IFS(J70&lt;List!$K$3,"old",J70&gt;=List!$K$3,"new")</f>
        <v>old</v>
      </c>
      <c r="BI70">
        <f>_xlfn.IFNA(VLOOKUP(N70,List!$A$2:$B$18,2,FALSE),0)</f>
        <v>0</v>
      </c>
      <c r="BJ70">
        <f>_xlfn.IFNA(VLOOKUP(P70,List!$A$2:$B$18,2,FALSE),0)</f>
        <v>0</v>
      </c>
      <c r="BK70">
        <f>_xlfn.IFNA(VLOOKUP(T70,List!$A$2:$B$18,2,FALSE),0)</f>
        <v>0</v>
      </c>
      <c r="BL70">
        <f>_xlfn.IFNA(VLOOKUP(V70,List!$A$2:$B$18,2,FALSE),0)</f>
        <v>0</v>
      </c>
      <c r="BM70">
        <f>_xlfn.IFNA(VLOOKUP(Z70,List!$A$2:$B$18,2,FALSE),0)</f>
        <v>0</v>
      </c>
      <c r="BN70">
        <f>COUNTIFS(AV70:AX70,"yes")+(COUNTIFS(BX70,"yes"))+Tabulation[[#This Row],[Leak Tight Exempt]]</f>
        <v>0</v>
      </c>
      <c r="BO70" t="str">
        <f>IF(OR(AND(K70=List!$R$2,BN70=3),AND(K70=List!$R$3,BN70=3)),"Yes","Ineligible or Missing Data")</f>
        <v>Ineligible or Missing Data</v>
      </c>
      <c r="BP70">
        <f t="shared" si="16"/>
        <v>1</v>
      </c>
      <c r="BQ70">
        <f>_xlfn.IFNA(VLOOKUP(AZ70,List!$H$2:$I$10,2,FALSE),0)</f>
        <v>0</v>
      </c>
      <c r="BR70">
        <f t="shared" si="17"/>
        <v>0</v>
      </c>
      <c r="BS70">
        <f t="shared" si="18"/>
        <v>1</v>
      </c>
      <c r="BT70">
        <f t="shared" si="19"/>
        <v>0</v>
      </c>
      <c r="BU70">
        <f t="shared" si="20"/>
        <v>0</v>
      </c>
      <c r="BV70" t="b">
        <f t="shared" si="25"/>
        <v>0</v>
      </c>
      <c r="BW70">
        <f t="shared" si="21"/>
        <v>0</v>
      </c>
      <c r="BX70" t="b">
        <f t="shared" si="22"/>
        <v>0</v>
      </c>
      <c r="BY70">
        <f t="shared" si="23"/>
        <v>1</v>
      </c>
      <c r="BZ70" t="e" cm="1">
        <f t="array" ref="BZ70">_xlfn.IFS(AG70&lt;List!$N$4,"Platinum",AG70&lt;List!$N$3,"Gold",AG70&lt;List!$N$2,"Silver",AG70&gt;List!$N$2,"Exceeds")</f>
        <v>#DIV/0!</v>
      </c>
      <c r="CA70" t="e" cm="1">
        <f t="array" ref="CA70">_xlfn.IFS(AL70&lt;List!$M$4,"Platinum",AL70&lt;List!$M$3,"Gold",AL70&lt;List!$M$2,"Silver",AL70&gt;List!$M$2,"Exceeds")</f>
        <v>#DIV/0!</v>
      </c>
      <c r="CB70" t="e" cm="1">
        <f t="array" ref="CB70">_xlfn.IFS(CA70="exceeds","Exceeds",BZ70="exceeds","Exceeds",CA70="silver","Silver",BZ70="silver","Silver",CA70="Gold","Gold",BZ70="Gold","Gold",CA70="platinum","Platinum",BZ70="platinum","Platinum")</f>
        <v>#DIV/0!</v>
      </c>
      <c r="CC70" t="e">
        <f>IF(AND(AND(BY70&gt;=2),AND(AG70&lt;=List!$N$4),AND(AL70&lt;=List!$M$4)),"Certified","Exceeds")</f>
        <v>#DIV/0!</v>
      </c>
      <c r="CD70" t="e" cm="1">
        <f t="array" ref="CD70">_xlfn.IFS(BH70=List!$O$2,'SAMPLE-Entry-Sheet'!CB70,BH70=List!$O$3,'SAMPLE-Entry-Sheet'!CC70)</f>
        <v>#DIV/0!</v>
      </c>
    </row>
    <row r="71" spans="1:82" ht="30" customHeight="1" x14ac:dyDescent="0.35">
      <c r="A71" t="str">
        <f t="shared" si="13"/>
        <v>Ineligible or missing inputs</v>
      </c>
      <c r="H71" s="15"/>
      <c r="I71" s="16"/>
      <c r="J71" s="16"/>
      <c r="K71" s="16"/>
      <c r="O71" s="17"/>
      <c r="Q71" s="17"/>
      <c r="T71" s="17"/>
      <c r="V71" s="17"/>
      <c r="AB71" s="17">
        <f>'SAMPLE-Load-Tally'!C71</f>
        <v>0</v>
      </c>
      <c r="AC71" s="17"/>
      <c r="AD71" s="17"/>
      <c r="AE71" s="17"/>
      <c r="AF71" s="17"/>
      <c r="AG71" s="12" t="e">
        <f t="shared" si="14"/>
        <v>#DIV/0!</v>
      </c>
      <c r="AH71" s="13" cm="1">
        <f t="array" ref="AH71">_xlfn.IFS(AC71&gt;0,((AC71/(O71))),AC71=0,0)</f>
        <v>0</v>
      </c>
      <c r="AI71" s="13" cm="1">
        <f t="array" ref="AI71">_xlfn.IFS(AD71&gt;0,((AD71/(Q71))),AD71=0,0)</f>
        <v>0</v>
      </c>
      <c r="AJ71" s="13" cm="1">
        <f t="array" ref="AJ71">_xlfn.IFS(AE71&gt;0,((AE71/(U71))),AE71=0,0)</f>
        <v>0</v>
      </c>
      <c r="AK71" s="13" cm="1">
        <f t="array" ref="AK71">_xlfn.IFS(AF71&gt;0,((AF71/(W71))),AF71=0,0)</f>
        <v>0</v>
      </c>
      <c r="AL71" s="14" t="e">
        <f t="shared" si="15"/>
        <v>#DIV/0!</v>
      </c>
      <c r="BH71" t="str" cm="1">
        <f t="array" ref="BH71">_xlfn.IFS(J71&lt;List!$K$3,"old",J71&gt;=List!$K$3,"new")</f>
        <v>old</v>
      </c>
      <c r="BI71">
        <f>_xlfn.IFNA(VLOOKUP(N71,List!$A$2:$B$18,2,FALSE),0)</f>
        <v>0</v>
      </c>
      <c r="BJ71">
        <f>_xlfn.IFNA(VLOOKUP(P71,List!$A$2:$B$18,2,FALSE),0)</f>
        <v>0</v>
      </c>
      <c r="BK71">
        <f>_xlfn.IFNA(VLOOKUP(T71,List!$A$2:$B$18,2,FALSE),0)</f>
        <v>0</v>
      </c>
      <c r="BL71">
        <f>_xlfn.IFNA(VLOOKUP(V71,List!$A$2:$B$18,2,FALSE),0)</f>
        <v>0</v>
      </c>
      <c r="BM71">
        <f>_xlfn.IFNA(VLOOKUP(Z71,List!$A$2:$B$18,2,FALSE),0)</f>
        <v>0</v>
      </c>
      <c r="BN71">
        <f>COUNTIFS(AV71:AX71,"yes")+(COUNTIFS(BX71,"yes"))+Tabulation[[#This Row],[Leak Tight Exempt]]</f>
        <v>0</v>
      </c>
      <c r="BO71" t="str">
        <f>IF(OR(AND(K71=List!$R$2,BN71=3),AND(K71=List!$R$3,BN71=3)),"Yes","Ineligible or Missing Data")</f>
        <v>Ineligible or Missing Data</v>
      </c>
      <c r="BP71">
        <f t="shared" si="16"/>
        <v>1</v>
      </c>
      <c r="BQ71">
        <f>_xlfn.IFNA(VLOOKUP(AZ71,List!$H$2:$I$10,2,FALSE),0)</f>
        <v>0</v>
      </c>
      <c r="BR71">
        <f t="shared" si="17"/>
        <v>0</v>
      </c>
      <c r="BS71">
        <f t="shared" si="18"/>
        <v>1</v>
      </c>
      <c r="BT71">
        <f t="shared" si="19"/>
        <v>0</v>
      </c>
      <c r="BU71">
        <f t="shared" si="20"/>
        <v>0</v>
      </c>
      <c r="BV71" t="b">
        <f t="shared" si="25"/>
        <v>0</v>
      </c>
      <c r="BW71">
        <f t="shared" si="21"/>
        <v>0</v>
      </c>
      <c r="BX71" t="b">
        <f t="shared" si="22"/>
        <v>0</v>
      </c>
      <c r="BY71">
        <f t="shared" si="23"/>
        <v>1</v>
      </c>
      <c r="BZ71" t="e" cm="1">
        <f t="array" ref="BZ71">_xlfn.IFS(AG71&lt;List!$N$4,"Platinum",AG71&lt;List!$N$3,"Gold",AG71&lt;List!$N$2,"Silver",AG71&gt;List!$N$2,"Exceeds")</f>
        <v>#DIV/0!</v>
      </c>
      <c r="CA71" t="e" cm="1">
        <f t="array" ref="CA71">_xlfn.IFS(AL71&lt;List!$M$4,"Platinum",AL71&lt;List!$M$3,"Gold",AL71&lt;List!$M$2,"Silver",AL71&gt;List!$M$2,"Exceeds")</f>
        <v>#DIV/0!</v>
      </c>
      <c r="CB71" t="e" cm="1">
        <f t="array" ref="CB71">_xlfn.IFS(CA71="exceeds","Exceeds",BZ71="exceeds","Exceeds",CA71="silver","Silver",BZ71="silver","Silver",CA71="Gold","Gold",BZ71="Gold","Gold",CA71="platinum","Platinum",BZ71="platinum","Platinum")</f>
        <v>#DIV/0!</v>
      </c>
      <c r="CC71" t="e">
        <f>IF(AND(AND(BY71&gt;=2),AND(AG71&lt;=List!$N$4),AND(AL71&lt;=List!$M$4)),"Certified","Exceeds")</f>
        <v>#DIV/0!</v>
      </c>
      <c r="CD71" t="e" cm="1">
        <f t="array" ref="CD71">_xlfn.IFS(BH71=List!$O$2,'SAMPLE-Entry-Sheet'!CB71,BH71=List!$O$3,'SAMPLE-Entry-Sheet'!CC71)</f>
        <v>#DIV/0!</v>
      </c>
    </row>
    <row r="72" spans="1:82" ht="30" customHeight="1" x14ac:dyDescent="0.35">
      <c r="A72" t="str">
        <f t="shared" si="13"/>
        <v>Ineligible or missing inputs</v>
      </c>
      <c r="H72" s="15"/>
      <c r="I72" s="16"/>
      <c r="J72" s="16"/>
      <c r="K72" s="16"/>
      <c r="O72" s="17"/>
      <c r="Q72" s="17"/>
      <c r="T72" s="17"/>
      <c r="V72" s="17"/>
      <c r="AB72" s="17">
        <f>'SAMPLE-Load-Tally'!C72</f>
        <v>0</v>
      </c>
      <c r="AC72" s="17"/>
      <c r="AD72" s="17"/>
      <c r="AE72" s="17"/>
      <c r="AF72" s="17"/>
      <c r="AG72" s="12" t="e">
        <f t="shared" si="14"/>
        <v>#DIV/0!</v>
      </c>
      <c r="AH72" s="13" cm="1">
        <f t="array" ref="AH72">_xlfn.IFS(AC72&gt;0,((AC72/(O72))),AC72=0,0)</f>
        <v>0</v>
      </c>
      <c r="AI72" s="13" cm="1">
        <f t="array" ref="AI72">_xlfn.IFS(AD72&gt;0,((AD72/(Q72))),AD72=0,0)</f>
        <v>0</v>
      </c>
      <c r="AJ72" s="13" cm="1">
        <f t="array" ref="AJ72">_xlfn.IFS(AE72&gt;0,((AE72/(U72))),AE72=0,0)</f>
        <v>0</v>
      </c>
      <c r="AK72" s="13" cm="1">
        <f t="array" ref="AK72">_xlfn.IFS(AF72&gt;0,((AF72/(W72))),AF72=0,0)</f>
        <v>0</v>
      </c>
      <c r="AL72" s="14" t="e">
        <f t="shared" si="15"/>
        <v>#DIV/0!</v>
      </c>
      <c r="BH72" t="str" cm="1">
        <f t="array" ref="BH72">_xlfn.IFS(J72&lt;List!$K$3,"old",J72&gt;=List!$K$3,"new")</f>
        <v>old</v>
      </c>
      <c r="BI72">
        <f>_xlfn.IFNA(VLOOKUP(N72,List!$A$2:$B$18,2,FALSE),0)</f>
        <v>0</v>
      </c>
      <c r="BJ72">
        <f>_xlfn.IFNA(VLOOKUP(P72,List!$A$2:$B$18,2,FALSE),0)</f>
        <v>0</v>
      </c>
      <c r="BK72">
        <f>_xlfn.IFNA(VLOOKUP(T72,List!$A$2:$B$18,2,FALSE),0)</f>
        <v>0</v>
      </c>
      <c r="BL72">
        <f>_xlfn.IFNA(VLOOKUP(V72,List!$A$2:$B$18,2,FALSE),0)</f>
        <v>0</v>
      </c>
      <c r="BM72">
        <f>_xlfn.IFNA(VLOOKUP(Z72,List!$A$2:$B$18,2,FALSE),0)</f>
        <v>0</v>
      </c>
      <c r="BN72">
        <f>COUNTIFS(AV72:AX72,"yes")+(COUNTIFS(BX72,"yes"))+Tabulation[[#This Row],[Leak Tight Exempt]]</f>
        <v>0</v>
      </c>
      <c r="BO72" t="str">
        <f>IF(OR(AND(K72=List!$R$2,BN72=3),AND(K72=List!$R$3,BN72=3)),"Yes","Ineligible or Missing Data")</f>
        <v>Ineligible or Missing Data</v>
      </c>
      <c r="BP72">
        <f t="shared" si="16"/>
        <v>1</v>
      </c>
      <c r="BQ72">
        <f>_xlfn.IFNA(VLOOKUP(AZ72,List!$H$2:$I$10,2,FALSE),0)</f>
        <v>0</v>
      </c>
      <c r="BR72">
        <f t="shared" si="17"/>
        <v>0</v>
      </c>
      <c r="BS72">
        <f t="shared" si="18"/>
        <v>1</v>
      </c>
      <c r="BT72">
        <f t="shared" si="19"/>
        <v>0</v>
      </c>
      <c r="BU72">
        <f t="shared" si="20"/>
        <v>0</v>
      </c>
      <c r="BV72" t="b">
        <f t="shared" si="25"/>
        <v>0</v>
      </c>
      <c r="BW72">
        <f t="shared" si="21"/>
        <v>0</v>
      </c>
      <c r="BX72" t="b">
        <f t="shared" si="22"/>
        <v>0</v>
      </c>
      <c r="BY72">
        <f t="shared" si="23"/>
        <v>1</v>
      </c>
      <c r="BZ72" t="e" cm="1">
        <f t="array" ref="BZ72">_xlfn.IFS(AG72&lt;List!$N$4,"Platinum",AG72&lt;List!$N$3,"Gold",AG72&lt;List!$N$2,"Silver",AG72&gt;List!$N$2,"Exceeds")</f>
        <v>#DIV/0!</v>
      </c>
      <c r="CA72" t="e" cm="1">
        <f t="array" ref="CA72">_xlfn.IFS(AL72&lt;List!$M$4,"Platinum",AL72&lt;List!$M$3,"Gold",AL72&lt;List!$M$2,"Silver",AL72&gt;List!$M$2,"Exceeds")</f>
        <v>#DIV/0!</v>
      </c>
      <c r="CB72" t="e" cm="1">
        <f t="array" ref="CB72">_xlfn.IFS(CA72="exceeds","Exceeds",BZ72="exceeds","Exceeds",CA72="silver","Silver",BZ72="silver","Silver",CA72="Gold","Gold",BZ72="Gold","Gold",CA72="platinum","Platinum",BZ72="platinum","Platinum")</f>
        <v>#DIV/0!</v>
      </c>
      <c r="CC72" t="e">
        <f>IF(AND(AND(BY72&gt;=2),AND(AG72&lt;=List!$N$4),AND(AL72&lt;=List!$M$4)),"Certified","Exceeds")</f>
        <v>#DIV/0!</v>
      </c>
      <c r="CD72" t="e" cm="1">
        <f t="array" ref="CD72">_xlfn.IFS(BH72=List!$O$2,'SAMPLE-Entry-Sheet'!CB72,BH72=List!$O$3,'SAMPLE-Entry-Sheet'!CC72)</f>
        <v>#DIV/0!</v>
      </c>
    </row>
    <row r="73" spans="1:82" ht="30" customHeight="1" x14ac:dyDescent="0.35">
      <c r="A73" t="str">
        <f t="shared" si="13"/>
        <v>Ineligible or missing inputs</v>
      </c>
      <c r="H73" s="15"/>
      <c r="I73" s="16"/>
      <c r="J73" s="16"/>
      <c r="K73" s="16"/>
      <c r="O73" s="17"/>
      <c r="Q73" s="17"/>
      <c r="T73" s="17"/>
      <c r="V73" s="17"/>
      <c r="AB73" s="17">
        <f>'SAMPLE-Load-Tally'!C73</f>
        <v>0</v>
      </c>
      <c r="AC73" s="17"/>
      <c r="AD73" s="17"/>
      <c r="AE73" s="17"/>
      <c r="AF73" s="17"/>
      <c r="AG73" s="12" t="e">
        <f t="shared" si="14"/>
        <v>#DIV/0!</v>
      </c>
      <c r="AH73" s="13" cm="1">
        <f t="array" ref="AH73">_xlfn.IFS(AC73&gt;0,((AC73/(O73))),AC73=0,0)</f>
        <v>0</v>
      </c>
      <c r="AI73" s="13" cm="1">
        <f t="array" ref="AI73">_xlfn.IFS(AD73&gt;0,((AD73/(Q73))),AD73=0,0)</f>
        <v>0</v>
      </c>
      <c r="AJ73" s="13" cm="1">
        <f t="array" ref="AJ73">_xlfn.IFS(AE73&gt;0,((AE73/(U73))),AE73=0,0)</f>
        <v>0</v>
      </c>
      <c r="AK73" s="13" cm="1">
        <f t="array" ref="AK73">_xlfn.IFS(AF73&gt;0,((AF73/(W73))),AF73=0,0)</f>
        <v>0</v>
      </c>
      <c r="AL73" s="14" t="e">
        <f t="shared" si="15"/>
        <v>#DIV/0!</v>
      </c>
      <c r="BH73" t="str" cm="1">
        <f t="array" ref="BH73">_xlfn.IFS(J73&lt;List!$K$3,"old",J73&gt;=List!$K$3,"new")</f>
        <v>old</v>
      </c>
      <c r="BI73">
        <f>_xlfn.IFNA(VLOOKUP(N73,List!$A$2:$B$18,2,FALSE),0)</f>
        <v>0</v>
      </c>
      <c r="BJ73">
        <f>_xlfn.IFNA(VLOOKUP(P73,List!$A$2:$B$18,2,FALSE),0)</f>
        <v>0</v>
      </c>
      <c r="BK73">
        <f>_xlfn.IFNA(VLOOKUP(T73,List!$A$2:$B$18,2,FALSE),0)</f>
        <v>0</v>
      </c>
      <c r="BL73">
        <f>_xlfn.IFNA(VLOOKUP(V73,List!$A$2:$B$18,2,FALSE),0)</f>
        <v>0</v>
      </c>
      <c r="BM73">
        <f>_xlfn.IFNA(VLOOKUP(Z73,List!$A$2:$B$18,2,FALSE),0)</f>
        <v>0</v>
      </c>
      <c r="BN73">
        <f>COUNTIFS(AV73:AX73,"yes")+(COUNTIFS(BX73,"yes"))+Tabulation[[#This Row],[Leak Tight Exempt]]</f>
        <v>0</v>
      </c>
      <c r="BO73" t="str">
        <f>IF(OR(AND(K73=List!$R$2,BN73=3),AND(K73=List!$R$3,BN73=3)),"Yes","Ineligible or Missing Data")</f>
        <v>Ineligible or Missing Data</v>
      </c>
      <c r="BP73">
        <f t="shared" si="16"/>
        <v>1</v>
      </c>
      <c r="BQ73">
        <f>_xlfn.IFNA(VLOOKUP(AZ73,List!$H$2:$I$10,2,FALSE),0)</f>
        <v>0</v>
      </c>
      <c r="BR73">
        <f t="shared" si="17"/>
        <v>0</v>
      </c>
      <c r="BS73">
        <f t="shared" si="18"/>
        <v>1</v>
      </c>
      <c r="BT73">
        <f t="shared" si="19"/>
        <v>0</v>
      </c>
      <c r="BU73">
        <f t="shared" si="20"/>
        <v>0</v>
      </c>
      <c r="BV73" t="b">
        <f t="shared" si="25"/>
        <v>0</v>
      </c>
      <c r="BW73">
        <f t="shared" si="21"/>
        <v>0</v>
      </c>
      <c r="BX73" t="b">
        <f t="shared" si="22"/>
        <v>0</v>
      </c>
      <c r="BY73">
        <f t="shared" si="23"/>
        <v>1</v>
      </c>
      <c r="BZ73" t="e" cm="1">
        <f t="array" ref="BZ73">_xlfn.IFS(AG73&lt;List!$N$4,"Platinum",AG73&lt;List!$N$3,"Gold",AG73&lt;List!$N$2,"Silver",AG73&gt;List!$N$2,"Exceeds")</f>
        <v>#DIV/0!</v>
      </c>
      <c r="CA73" t="e" cm="1">
        <f t="array" ref="CA73">_xlfn.IFS(AL73&lt;List!$M$4,"Platinum",AL73&lt;List!$M$3,"Gold",AL73&lt;List!$M$2,"Silver",AL73&gt;List!$M$2,"Exceeds")</f>
        <v>#DIV/0!</v>
      </c>
      <c r="CB73" t="e" cm="1">
        <f t="array" ref="CB73">_xlfn.IFS(CA73="exceeds","Exceeds",BZ73="exceeds","Exceeds",CA73="silver","Silver",BZ73="silver","Silver",CA73="Gold","Gold",BZ73="Gold","Gold",CA73="platinum","Platinum",BZ73="platinum","Platinum")</f>
        <v>#DIV/0!</v>
      </c>
      <c r="CC73" t="e">
        <f>IF(AND(AND(BY73&gt;=2),AND(AG73&lt;=List!$N$4),AND(AL73&lt;=List!$M$4)),"Certified","Exceeds")</f>
        <v>#DIV/0!</v>
      </c>
      <c r="CD73" t="e" cm="1">
        <f t="array" ref="CD73">_xlfn.IFS(BH73=List!$O$2,'SAMPLE-Entry-Sheet'!CB73,BH73=List!$O$3,'SAMPLE-Entry-Sheet'!CC73)</f>
        <v>#DIV/0!</v>
      </c>
    </row>
    <row r="74" spans="1:82" ht="30" customHeight="1" x14ac:dyDescent="0.35">
      <c r="A74" t="str">
        <f t="shared" si="13"/>
        <v>Ineligible or missing inputs</v>
      </c>
      <c r="H74" s="15"/>
      <c r="I74" s="16"/>
      <c r="J74" s="16"/>
      <c r="K74" s="16"/>
      <c r="O74" s="17"/>
      <c r="Q74" s="17"/>
      <c r="T74" s="17"/>
      <c r="V74" s="17"/>
      <c r="AB74" s="17">
        <f>'SAMPLE-Load-Tally'!C74</f>
        <v>0</v>
      </c>
      <c r="AC74" s="17"/>
      <c r="AD74" s="17"/>
      <c r="AE74" s="17"/>
      <c r="AF74" s="17"/>
      <c r="AG74" s="12" t="e">
        <f t="shared" si="14"/>
        <v>#DIV/0!</v>
      </c>
      <c r="AH74" s="13" cm="1">
        <f t="array" ref="AH74">_xlfn.IFS(AC74&gt;0,((AC74/(O74))),AC74=0,0)</f>
        <v>0</v>
      </c>
      <c r="AI74" s="13" cm="1">
        <f t="array" ref="AI74">_xlfn.IFS(AD74&gt;0,((AD74/(Q74))),AD74=0,0)</f>
        <v>0</v>
      </c>
      <c r="AJ74" s="13" cm="1">
        <f t="array" ref="AJ74">_xlfn.IFS(AE74&gt;0,((AE74/(U74))),AE74=0,0)</f>
        <v>0</v>
      </c>
      <c r="AK74" s="13" cm="1">
        <f t="array" ref="AK74">_xlfn.IFS(AF74&gt;0,((AF74/(W74))),AF74=0,0)</f>
        <v>0</v>
      </c>
      <c r="AL74" s="14" t="e">
        <f t="shared" si="15"/>
        <v>#DIV/0!</v>
      </c>
      <c r="BH74" t="str" cm="1">
        <f t="array" ref="BH74">_xlfn.IFS(J74&lt;List!$K$3,"old",J74&gt;=List!$K$3,"new")</f>
        <v>old</v>
      </c>
      <c r="BI74">
        <f>_xlfn.IFNA(VLOOKUP(N74,List!$A$2:$B$18,2,FALSE),0)</f>
        <v>0</v>
      </c>
      <c r="BJ74">
        <f>_xlfn.IFNA(VLOOKUP(P74,List!$A$2:$B$18,2,FALSE),0)</f>
        <v>0</v>
      </c>
      <c r="BK74">
        <f>_xlfn.IFNA(VLOOKUP(T74,List!$A$2:$B$18,2,FALSE),0)</f>
        <v>0</v>
      </c>
      <c r="BL74">
        <f>_xlfn.IFNA(VLOOKUP(V74,List!$A$2:$B$18,2,FALSE),0)</f>
        <v>0</v>
      </c>
      <c r="BM74">
        <f>_xlfn.IFNA(VLOOKUP(Z74,List!$A$2:$B$18,2,FALSE),0)</f>
        <v>0</v>
      </c>
      <c r="BN74">
        <f>COUNTIFS(AV74:AX74,"yes")+(COUNTIFS(BX74,"yes"))+Tabulation[[#This Row],[Leak Tight Exempt]]</f>
        <v>0</v>
      </c>
      <c r="BO74" t="str">
        <f>IF(OR(AND(K74=List!$R$2,BN74=3),AND(K74=List!$R$3,BN74=3)),"Yes","Ineligible or Missing Data")</f>
        <v>Ineligible or Missing Data</v>
      </c>
      <c r="BP74">
        <f t="shared" si="16"/>
        <v>1</v>
      </c>
      <c r="BQ74">
        <f>_xlfn.IFNA(VLOOKUP(AZ74,List!$H$2:$I$10,2,FALSE),0)</f>
        <v>0</v>
      </c>
      <c r="BR74">
        <f t="shared" si="17"/>
        <v>0</v>
      </c>
      <c r="BS74">
        <f t="shared" si="18"/>
        <v>1</v>
      </c>
      <c r="BT74">
        <f t="shared" si="19"/>
        <v>0</v>
      </c>
      <c r="BU74">
        <f t="shared" si="20"/>
        <v>0</v>
      </c>
      <c r="BV74" t="b">
        <f t="shared" si="25"/>
        <v>0</v>
      </c>
      <c r="BW74">
        <f t="shared" si="21"/>
        <v>0</v>
      </c>
      <c r="BX74" t="b">
        <f t="shared" si="22"/>
        <v>0</v>
      </c>
      <c r="BY74">
        <f t="shared" si="23"/>
        <v>1</v>
      </c>
      <c r="BZ74" t="e" cm="1">
        <f t="array" ref="BZ74">_xlfn.IFS(AG74&lt;List!$N$4,"Platinum",AG74&lt;List!$N$3,"Gold",AG74&lt;List!$N$2,"Silver",AG74&gt;List!$N$2,"Exceeds")</f>
        <v>#DIV/0!</v>
      </c>
      <c r="CA74" t="e" cm="1">
        <f t="array" ref="CA74">_xlfn.IFS(AL74&lt;List!$M$4,"Platinum",AL74&lt;List!$M$3,"Gold",AL74&lt;List!$M$2,"Silver",AL74&gt;List!$M$2,"Exceeds")</f>
        <v>#DIV/0!</v>
      </c>
      <c r="CB74" t="e" cm="1">
        <f t="array" ref="CB74">_xlfn.IFS(CA74="exceeds","Exceeds",BZ74="exceeds","Exceeds",CA74="silver","Silver",BZ74="silver","Silver",CA74="Gold","Gold",BZ74="Gold","Gold",CA74="platinum","Platinum",BZ74="platinum","Platinum")</f>
        <v>#DIV/0!</v>
      </c>
      <c r="CC74" t="e">
        <f>IF(AND(AND(BY74&gt;=2),AND(AG74&lt;=List!$N$4),AND(AL74&lt;=List!$M$4)),"Certified","Exceeds")</f>
        <v>#DIV/0!</v>
      </c>
      <c r="CD74" t="e" cm="1">
        <f t="array" ref="CD74">_xlfn.IFS(BH74=List!$O$2,'SAMPLE-Entry-Sheet'!CB74,BH74=List!$O$3,'SAMPLE-Entry-Sheet'!CC74)</f>
        <v>#DIV/0!</v>
      </c>
    </row>
    <row r="75" spans="1:82" ht="30" customHeight="1" x14ac:dyDescent="0.35">
      <c r="A75" t="str">
        <f t="shared" si="13"/>
        <v>Ineligible or missing inputs</v>
      </c>
      <c r="H75" s="15"/>
      <c r="I75" s="16"/>
      <c r="J75" s="16"/>
      <c r="K75" s="16"/>
      <c r="O75" s="17"/>
      <c r="Q75" s="17"/>
      <c r="T75" s="17"/>
      <c r="V75" s="17"/>
      <c r="AB75" s="17">
        <f>'SAMPLE-Load-Tally'!C75</f>
        <v>0</v>
      </c>
      <c r="AC75" s="17"/>
      <c r="AD75" s="17"/>
      <c r="AE75" s="17"/>
      <c r="AF75" s="17"/>
      <c r="AG75" s="12" t="e">
        <f t="shared" si="14"/>
        <v>#DIV/0!</v>
      </c>
      <c r="AH75" s="13" cm="1">
        <f t="array" ref="AH75">_xlfn.IFS(AC75&gt;0,((AC75/(O75))),AC75=0,0)</f>
        <v>0</v>
      </c>
      <c r="AI75" s="13" cm="1">
        <f t="array" ref="AI75">_xlfn.IFS(AD75&gt;0,((AD75/(Q75))),AD75=0,0)</f>
        <v>0</v>
      </c>
      <c r="AJ75" s="13" cm="1">
        <f t="array" ref="AJ75">_xlfn.IFS(AE75&gt;0,((AE75/(U75))),AE75=0,0)</f>
        <v>0</v>
      </c>
      <c r="AK75" s="13" cm="1">
        <f t="array" ref="AK75">_xlfn.IFS(AF75&gt;0,((AF75/(W75))),AF75=0,0)</f>
        <v>0</v>
      </c>
      <c r="AL75" s="14" t="e">
        <f t="shared" si="15"/>
        <v>#DIV/0!</v>
      </c>
      <c r="BH75" t="str" cm="1">
        <f t="array" ref="BH75">_xlfn.IFS(J75&lt;List!$K$3,"old",J75&gt;=List!$K$3,"new")</f>
        <v>old</v>
      </c>
      <c r="BI75">
        <f>_xlfn.IFNA(VLOOKUP(N75,List!$A$2:$B$18,2,FALSE),0)</f>
        <v>0</v>
      </c>
      <c r="BJ75">
        <f>_xlfn.IFNA(VLOOKUP(P75,List!$A$2:$B$18,2,FALSE),0)</f>
        <v>0</v>
      </c>
      <c r="BK75">
        <f>_xlfn.IFNA(VLOOKUP(T75,List!$A$2:$B$18,2,FALSE),0)</f>
        <v>0</v>
      </c>
      <c r="BL75">
        <f>_xlfn.IFNA(VLOOKUP(V75,List!$A$2:$B$18,2,FALSE),0)</f>
        <v>0</v>
      </c>
      <c r="BM75">
        <f>_xlfn.IFNA(VLOOKUP(Z75,List!$A$2:$B$18,2,FALSE),0)</f>
        <v>0</v>
      </c>
      <c r="BN75">
        <f>COUNTIFS(AV75:AX75,"yes")+(COUNTIFS(BX75,"yes"))+Tabulation[[#This Row],[Leak Tight Exempt]]</f>
        <v>0</v>
      </c>
      <c r="BO75" t="str">
        <f>IF(OR(AND(K75=List!$R$2,BN75=3),AND(K75=List!$R$3,BN75=3)),"Yes","Ineligible or Missing Data")</f>
        <v>Ineligible or Missing Data</v>
      </c>
      <c r="BP75">
        <f t="shared" si="16"/>
        <v>1</v>
      </c>
      <c r="BQ75">
        <f>_xlfn.IFNA(VLOOKUP(AZ75,List!$H$2:$I$10,2,FALSE),0)</f>
        <v>0</v>
      </c>
      <c r="BR75">
        <f t="shared" si="17"/>
        <v>0</v>
      </c>
      <c r="BS75">
        <f t="shared" si="18"/>
        <v>1</v>
      </c>
      <c r="BT75">
        <f t="shared" si="19"/>
        <v>0</v>
      </c>
      <c r="BU75">
        <f t="shared" si="20"/>
        <v>0</v>
      </c>
      <c r="BV75" t="b">
        <f t="shared" si="25"/>
        <v>0</v>
      </c>
      <c r="BW75">
        <f t="shared" si="21"/>
        <v>0</v>
      </c>
      <c r="BX75" t="b">
        <f t="shared" si="22"/>
        <v>0</v>
      </c>
      <c r="BY75">
        <f t="shared" si="23"/>
        <v>1</v>
      </c>
      <c r="BZ75" t="e" cm="1">
        <f t="array" ref="BZ75">_xlfn.IFS(AG75&lt;List!$N$4,"Platinum",AG75&lt;List!$N$3,"Gold",AG75&lt;List!$N$2,"Silver",AG75&gt;List!$N$2,"Exceeds")</f>
        <v>#DIV/0!</v>
      </c>
      <c r="CA75" t="e" cm="1">
        <f t="array" ref="CA75">_xlfn.IFS(AL75&lt;List!$M$4,"Platinum",AL75&lt;List!$M$3,"Gold",AL75&lt;List!$M$2,"Silver",AL75&gt;List!$M$2,"Exceeds")</f>
        <v>#DIV/0!</v>
      </c>
      <c r="CB75" t="e" cm="1">
        <f t="array" ref="CB75">_xlfn.IFS(CA75="exceeds","Exceeds",BZ75="exceeds","Exceeds",CA75="silver","Silver",BZ75="silver","Silver",CA75="Gold","Gold",BZ75="Gold","Gold",CA75="platinum","Platinum",BZ75="platinum","Platinum")</f>
        <v>#DIV/0!</v>
      </c>
      <c r="CC75" t="e">
        <f>IF(AND(AND(BY75&gt;=2),AND(AG75&lt;=List!$N$4),AND(AL75&lt;=List!$M$4)),"Certified","Exceeds")</f>
        <v>#DIV/0!</v>
      </c>
      <c r="CD75" t="e" cm="1">
        <f t="array" ref="CD75">_xlfn.IFS(BH75=List!$O$2,'SAMPLE-Entry-Sheet'!CB75,BH75=List!$O$3,'SAMPLE-Entry-Sheet'!CC75)</f>
        <v>#DIV/0!</v>
      </c>
    </row>
    <row r="76" spans="1:82" ht="30" customHeight="1" x14ac:dyDescent="0.35">
      <c r="A76" t="str">
        <f t="shared" si="13"/>
        <v>Ineligible or missing inputs</v>
      </c>
      <c r="H76" s="15"/>
      <c r="I76" s="16"/>
      <c r="J76" s="16"/>
      <c r="K76" s="16"/>
      <c r="O76" s="17"/>
      <c r="Q76" s="17"/>
      <c r="T76" s="17"/>
      <c r="V76" s="17"/>
      <c r="AB76" s="17">
        <f>'SAMPLE-Load-Tally'!C76</f>
        <v>0</v>
      </c>
      <c r="AC76" s="17"/>
      <c r="AD76" s="17"/>
      <c r="AE76" s="17"/>
      <c r="AF76" s="17"/>
      <c r="AG76" s="12" t="e">
        <f t="shared" si="14"/>
        <v>#DIV/0!</v>
      </c>
      <c r="AH76" s="13" cm="1">
        <f t="array" ref="AH76">_xlfn.IFS(AC76&gt;0,((AC76/(O76))),AC76=0,0)</f>
        <v>0</v>
      </c>
      <c r="AI76" s="13" cm="1">
        <f t="array" ref="AI76">_xlfn.IFS(AD76&gt;0,((AD76/(Q76))),AD76=0,0)</f>
        <v>0</v>
      </c>
      <c r="AJ76" s="13" cm="1">
        <f t="array" ref="AJ76">_xlfn.IFS(AE76&gt;0,((AE76/(U76))),AE76=0,0)</f>
        <v>0</v>
      </c>
      <c r="AK76" s="13" cm="1">
        <f t="array" ref="AK76">_xlfn.IFS(AF76&gt;0,((AF76/(W76))),AF76=0,0)</f>
        <v>0</v>
      </c>
      <c r="AL76" s="14" t="e">
        <f t="shared" si="15"/>
        <v>#DIV/0!</v>
      </c>
      <c r="BH76" t="str" cm="1">
        <f t="array" ref="BH76">_xlfn.IFS(J76&lt;List!$K$3,"old",J76&gt;=List!$K$3,"new")</f>
        <v>old</v>
      </c>
      <c r="BI76">
        <f>_xlfn.IFNA(VLOOKUP(N76,List!$A$2:$B$18,2,FALSE),0)</f>
        <v>0</v>
      </c>
      <c r="BJ76">
        <f>_xlfn.IFNA(VLOOKUP(P76,List!$A$2:$B$18,2,FALSE),0)</f>
        <v>0</v>
      </c>
      <c r="BK76">
        <f>_xlfn.IFNA(VLOOKUP(T76,List!$A$2:$B$18,2,FALSE),0)</f>
        <v>0</v>
      </c>
      <c r="BL76">
        <f>_xlfn.IFNA(VLOOKUP(V76,List!$A$2:$B$18,2,FALSE),0)</f>
        <v>0</v>
      </c>
      <c r="BM76">
        <f>_xlfn.IFNA(VLOOKUP(Z76,List!$A$2:$B$18,2,FALSE),0)</f>
        <v>0</v>
      </c>
      <c r="BN76">
        <f>COUNTIFS(AV76:AX76,"yes")+(COUNTIFS(BX76,"yes"))+Tabulation[[#This Row],[Leak Tight Exempt]]</f>
        <v>0</v>
      </c>
      <c r="BO76" t="str">
        <f>IF(OR(AND(K76=List!$R$2,BN76=3),AND(K76=List!$R$3,BN76=3)),"Yes","Ineligible or Missing Data")</f>
        <v>Ineligible or Missing Data</v>
      </c>
      <c r="BP76">
        <f t="shared" si="16"/>
        <v>1</v>
      </c>
      <c r="BQ76">
        <f>_xlfn.IFNA(VLOOKUP(AZ76,List!$H$2:$I$10,2,FALSE),0)</f>
        <v>0</v>
      </c>
      <c r="BR76">
        <f t="shared" si="17"/>
        <v>0</v>
      </c>
      <c r="BS76">
        <f t="shared" si="18"/>
        <v>1</v>
      </c>
      <c r="BT76">
        <f t="shared" si="19"/>
        <v>0</v>
      </c>
      <c r="BU76">
        <f t="shared" si="20"/>
        <v>0</v>
      </c>
      <c r="BV76" t="b">
        <f t="shared" si="25"/>
        <v>0</v>
      </c>
      <c r="BW76">
        <f t="shared" si="21"/>
        <v>0</v>
      </c>
      <c r="BX76" t="b">
        <f t="shared" si="22"/>
        <v>0</v>
      </c>
      <c r="BY76">
        <f t="shared" si="23"/>
        <v>1</v>
      </c>
      <c r="BZ76" t="e" cm="1">
        <f t="array" ref="BZ76">_xlfn.IFS(AG76&lt;List!$N$4,"Platinum",AG76&lt;List!$N$3,"Gold",AG76&lt;List!$N$2,"Silver",AG76&gt;List!$N$2,"Exceeds")</f>
        <v>#DIV/0!</v>
      </c>
      <c r="CA76" t="e" cm="1">
        <f t="array" ref="CA76">_xlfn.IFS(AL76&lt;List!$M$4,"Platinum",AL76&lt;List!$M$3,"Gold",AL76&lt;List!$M$2,"Silver",AL76&gt;List!$M$2,"Exceeds")</f>
        <v>#DIV/0!</v>
      </c>
      <c r="CB76" t="e" cm="1">
        <f t="array" ref="CB76">_xlfn.IFS(CA76="exceeds","Exceeds",BZ76="exceeds","Exceeds",CA76="silver","Silver",BZ76="silver","Silver",CA76="Gold","Gold",BZ76="Gold","Gold",CA76="platinum","Platinum",BZ76="platinum","Platinum")</f>
        <v>#DIV/0!</v>
      </c>
      <c r="CC76" t="e">
        <f>IF(AND(AND(BY76&gt;=2),AND(AG76&lt;=List!$N$4),AND(AL76&lt;=List!$M$4)),"Certified","Exceeds")</f>
        <v>#DIV/0!</v>
      </c>
      <c r="CD76" t="e" cm="1">
        <f t="array" ref="CD76">_xlfn.IFS(BH76=List!$O$2,'SAMPLE-Entry-Sheet'!CB76,BH76=List!$O$3,'SAMPLE-Entry-Sheet'!CC76)</f>
        <v>#DIV/0!</v>
      </c>
    </row>
    <row r="77" spans="1:82" ht="30" customHeight="1" x14ac:dyDescent="0.35">
      <c r="A77" t="str">
        <f t="shared" si="13"/>
        <v>Ineligible or missing inputs</v>
      </c>
      <c r="H77" s="15"/>
      <c r="I77" s="16"/>
      <c r="J77" s="16"/>
      <c r="K77" s="16"/>
      <c r="O77" s="17"/>
      <c r="Q77" s="17"/>
      <c r="T77" s="17"/>
      <c r="V77" s="17"/>
      <c r="AB77" s="17">
        <f>'SAMPLE-Load-Tally'!C77</f>
        <v>0</v>
      </c>
      <c r="AC77" s="17"/>
      <c r="AD77" s="17"/>
      <c r="AE77" s="17"/>
      <c r="AF77" s="17"/>
      <c r="AG77" s="12" t="e">
        <f t="shared" si="14"/>
        <v>#DIV/0!</v>
      </c>
      <c r="AH77" s="13" cm="1">
        <f t="array" ref="AH77">_xlfn.IFS(AC77&gt;0,((AC77/(O77))),AC77=0,0)</f>
        <v>0</v>
      </c>
      <c r="AI77" s="13" cm="1">
        <f t="array" ref="AI77">_xlfn.IFS(AD77&gt;0,((AD77/(Q77))),AD77=0,0)</f>
        <v>0</v>
      </c>
      <c r="AJ77" s="13" cm="1">
        <f t="array" ref="AJ77">_xlfn.IFS(AE77&gt;0,((AE77/(U77))),AE77=0,0)</f>
        <v>0</v>
      </c>
      <c r="AK77" s="13" cm="1">
        <f t="array" ref="AK77">_xlfn.IFS(AF77&gt;0,((AF77/(W77))),AF77=0,0)</f>
        <v>0</v>
      </c>
      <c r="AL77" s="14" t="e">
        <f t="shared" si="15"/>
        <v>#DIV/0!</v>
      </c>
      <c r="BH77" t="str" cm="1">
        <f t="array" ref="BH77">_xlfn.IFS(J77&lt;List!$K$3,"old",J77&gt;=List!$K$3,"new")</f>
        <v>old</v>
      </c>
      <c r="BI77">
        <f>_xlfn.IFNA(VLOOKUP(N77,List!$A$2:$B$18,2,FALSE),0)</f>
        <v>0</v>
      </c>
      <c r="BJ77">
        <f>_xlfn.IFNA(VLOOKUP(P77,List!$A$2:$B$18,2,FALSE),0)</f>
        <v>0</v>
      </c>
      <c r="BK77">
        <f>_xlfn.IFNA(VLOOKUP(T77,List!$A$2:$B$18,2,FALSE),0)</f>
        <v>0</v>
      </c>
      <c r="BL77">
        <f>_xlfn.IFNA(VLOOKUP(V77,List!$A$2:$B$18,2,FALSE),0)</f>
        <v>0</v>
      </c>
      <c r="BM77">
        <f>_xlfn.IFNA(VLOOKUP(Z77,List!$A$2:$B$18,2,FALSE),0)</f>
        <v>0</v>
      </c>
      <c r="BN77">
        <f>COUNTIFS(AV77:AX77,"yes")+(COUNTIFS(BX77,"yes"))+Tabulation[[#This Row],[Leak Tight Exempt]]</f>
        <v>0</v>
      </c>
      <c r="BO77" t="str">
        <f>IF(OR(AND(K77=List!$R$2,BN77=3),AND(K77=List!$R$3,BN77=3)),"Yes","Ineligible or Missing Data")</f>
        <v>Ineligible or Missing Data</v>
      </c>
      <c r="BP77">
        <f t="shared" si="16"/>
        <v>1</v>
      </c>
      <c r="BQ77">
        <f>_xlfn.IFNA(VLOOKUP(AZ77,List!$H$2:$I$10,2,FALSE),0)</f>
        <v>0</v>
      </c>
      <c r="BR77">
        <f t="shared" si="17"/>
        <v>0</v>
      </c>
      <c r="BS77">
        <f t="shared" si="18"/>
        <v>1</v>
      </c>
      <c r="BT77">
        <f t="shared" si="19"/>
        <v>0</v>
      </c>
      <c r="BU77">
        <f t="shared" si="20"/>
        <v>0</v>
      </c>
      <c r="BV77" t="b">
        <f t="shared" si="25"/>
        <v>0</v>
      </c>
      <c r="BW77">
        <f t="shared" si="21"/>
        <v>0</v>
      </c>
      <c r="BX77" t="b">
        <f t="shared" si="22"/>
        <v>0</v>
      </c>
      <c r="BY77">
        <f t="shared" si="23"/>
        <v>1</v>
      </c>
      <c r="BZ77" t="e" cm="1">
        <f t="array" ref="BZ77">_xlfn.IFS(AG77&lt;List!$N$4,"Platinum",AG77&lt;List!$N$3,"Gold",AG77&lt;List!$N$2,"Silver",AG77&gt;List!$N$2,"Exceeds")</f>
        <v>#DIV/0!</v>
      </c>
      <c r="CA77" t="e" cm="1">
        <f t="array" ref="CA77">_xlfn.IFS(AL77&lt;List!$M$4,"Platinum",AL77&lt;List!$M$3,"Gold",AL77&lt;List!$M$2,"Silver",AL77&gt;List!$M$2,"Exceeds")</f>
        <v>#DIV/0!</v>
      </c>
      <c r="CB77" t="e" cm="1">
        <f t="array" ref="CB77">_xlfn.IFS(CA77="exceeds","Exceeds",BZ77="exceeds","Exceeds",CA77="silver","Silver",BZ77="silver","Silver",CA77="Gold","Gold",BZ77="Gold","Gold",CA77="platinum","Platinum",BZ77="platinum","Platinum")</f>
        <v>#DIV/0!</v>
      </c>
      <c r="CC77" t="e">
        <f>IF(AND(AND(BY77&gt;=2),AND(AG77&lt;=List!$N$4),AND(AL77&lt;=List!$M$4)),"Certified","Exceeds")</f>
        <v>#DIV/0!</v>
      </c>
      <c r="CD77" t="e" cm="1">
        <f t="array" ref="CD77">_xlfn.IFS(BH77=List!$O$2,'SAMPLE-Entry-Sheet'!CB77,BH77=List!$O$3,'SAMPLE-Entry-Sheet'!CC77)</f>
        <v>#DIV/0!</v>
      </c>
    </row>
    <row r="78" spans="1:82" ht="30" customHeight="1" x14ac:dyDescent="0.35">
      <c r="A78" t="str">
        <f t="shared" si="13"/>
        <v>Ineligible or missing inputs</v>
      </c>
      <c r="H78" s="15"/>
      <c r="I78" s="16"/>
      <c r="J78" s="16"/>
      <c r="K78" s="16"/>
      <c r="O78" s="17"/>
      <c r="Q78" s="17"/>
      <c r="T78" s="17"/>
      <c r="V78" s="17"/>
      <c r="AB78" s="17">
        <f>'SAMPLE-Load-Tally'!C78</f>
        <v>0</v>
      </c>
      <c r="AC78" s="17"/>
      <c r="AD78" s="17"/>
      <c r="AE78" s="17"/>
      <c r="AF78" s="17"/>
      <c r="AG78" s="12" t="e">
        <f t="shared" si="14"/>
        <v>#DIV/0!</v>
      </c>
      <c r="AH78" s="13" cm="1">
        <f t="array" ref="AH78">_xlfn.IFS(AC78&gt;0,((AC78/(O78))),AC78=0,0)</f>
        <v>0</v>
      </c>
      <c r="AI78" s="13" cm="1">
        <f t="array" ref="AI78">_xlfn.IFS(AD78&gt;0,((AD78/(Q78))),AD78=0,0)</f>
        <v>0</v>
      </c>
      <c r="AJ78" s="13" cm="1">
        <f t="array" ref="AJ78">_xlfn.IFS(AE78&gt;0,((AE78/(U78))),AE78=0,0)</f>
        <v>0</v>
      </c>
      <c r="AK78" s="13" cm="1">
        <f t="array" ref="AK78">_xlfn.IFS(AF78&gt;0,((AF78/(W78))),AF78=0,0)</f>
        <v>0</v>
      </c>
      <c r="AL78" s="14" t="e">
        <f t="shared" si="15"/>
        <v>#DIV/0!</v>
      </c>
      <c r="BH78" t="str" cm="1">
        <f t="array" ref="BH78">_xlfn.IFS(J78&lt;List!$K$3,"old",J78&gt;=List!$K$3,"new")</f>
        <v>old</v>
      </c>
      <c r="BI78">
        <f>_xlfn.IFNA(VLOOKUP(N78,List!$A$2:$B$18,2,FALSE),0)</f>
        <v>0</v>
      </c>
      <c r="BJ78">
        <f>_xlfn.IFNA(VLOOKUP(P78,List!$A$2:$B$18,2,FALSE),0)</f>
        <v>0</v>
      </c>
      <c r="BK78">
        <f>_xlfn.IFNA(VLOOKUP(T78,List!$A$2:$B$18,2,FALSE),0)</f>
        <v>0</v>
      </c>
      <c r="BL78">
        <f>_xlfn.IFNA(VLOOKUP(V78,List!$A$2:$B$18,2,FALSE),0)</f>
        <v>0</v>
      </c>
      <c r="BM78">
        <f>_xlfn.IFNA(VLOOKUP(Z78,List!$A$2:$B$18,2,FALSE),0)</f>
        <v>0</v>
      </c>
      <c r="BN78">
        <f>COUNTIFS(AV78:AX78,"yes")+(COUNTIFS(BX78,"yes"))+Tabulation[[#This Row],[Leak Tight Exempt]]</f>
        <v>0</v>
      </c>
      <c r="BO78" t="str">
        <f>IF(OR(AND(K78=List!$R$2,BN78=3),AND(K78=List!$R$3,BN78=3)),"Yes","Ineligible or Missing Data")</f>
        <v>Ineligible or Missing Data</v>
      </c>
      <c r="BP78">
        <f t="shared" si="16"/>
        <v>1</v>
      </c>
      <c r="BQ78">
        <f>_xlfn.IFNA(VLOOKUP(AZ78,List!$H$2:$I$10,2,FALSE),0)</f>
        <v>0</v>
      </c>
      <c r="BR78">
        <f t="shared" si="17"/>
        <v>0</v>
      </c>
      <c r="BS78">
        <f t="shared" si="18"/>
        <v>1</v>
      </c>
      <c r="BT78">
        <f t="shared" si="19"/>
        <v>0</v>
      </c>
      <c r="BU78">
        <f t="shared" si="20"/>
        <v>0</v>
      </c>
      <c r="BV78" t="b">
        <f t="shared" si="25"/>
        <v>0</v>
      </c>
      <c r="BW78">
        <f t="shared" si="21"/>
        <v>0</v>
      </c>
      <c r="BX78" t="b">
        <f t="shared" si="22"/>
        <v>0</v>
      </c>
      <c r="BY78">
        <f t="shared" si="23"/>
        <v>1</v>
      </c>
      <c r="BZ78" t="e" cm="1">
        <f t="array" ref="BZ78">_xlfn.IFS(AG78&lt;List!$N$4,"Platinum",AG78&lt;List!$N$3,"Gold",AG78&lt;List!$N$2,"Silver",AG78&gt;List!$N$2,"Exceeds")</f>
        <v>#DIV/0!</v>
      </c>
      <c r="CA78" t="e" cm="1">
        <f t="array" ref="CA78">_xlfn.IFS(AL78&lt;List!$M$4,"Platinum",AL78&lt;List!$M$3,"Gold",AL78&lt;List!$M$2,"Silver",AL78&gt;List!$M$2,"Exceeds")</f>
        <v>#DIV/0!</v>
      </c>
      <c r="CB78" t="e" cm="1">
        <f t="array" ref="CB78">_xlfn.IFS(CA78="exceeds","Exceeds",BZ78="exceeds","Exceeds",CA78="silver","Silver",BZ78="silver","Silver",CA78="Gold","Gold",BZ78="Gold","Gold",CA78="platinum","Platinum",BZ78="platinum","Platinum")</f>
        <v>#DIV/0!</v>
      </c>
      <c r="CC78" t="e">
        <f>IF(AND(AND(BY78&gt;=2),AND(AG78&lt;=List!$N$4),AND(AL78&lt;=List!$M$4)),"Certified","Exceeds")</f>
        <v>#DIV/0!</v>
      </c>
      <c r="CD78" t="e" cm="1">
        <f t="array" ref="CD78">_xlfn.IFS(BH78=List!$O$2,'SAMPLE-Entry-Sheet'!CB78,BH78=List!$O$3,'SAMPLE-Entry-Sheet'!CC78)</f>
        <v>#DIV/0!</v>
      </c>
    </row>
    <row r="79" spans="1:82" ht="30" customHeight="1" x14ac:dyDescent="0.35">
      <c r="A79" t="str">
        <f t="shared" si="13"/>
        <v>Ineligible or missing inputs</v>
      </c>
      <c r="H79" s="15"/>
      <c r="I79" s="16"/>
      <c r="J79" s="16"/>
      <c r="K79" s="16"/>
      <c r="O79" s="17"/>
      <c r="Q79" s="17"/>
      <c r="T79" s="17"/>
      <c r="V79" s="17"/>
      <c r="AB79" s="17">
        <f>'SAMPLE-Load-Tally'!C79</f>
        <v>0</v>
      </c>
      <c r="AC79" s="17"/>
      <c r="AD79" s="17"/>
      <c r="AE79" s="17"/>
      <c r="AF79" s="17"/>
      <c r="AG79" s="12" t="e">
        <f t="shared" si="14"/>
        <v>#DIV/0!</v>
      </c>
      <c r="AH79" s="13" cm="1">
        <f t="array" ref="AH79">_xlfn.IFS(AC79&gt;0,((AC79/(O79))),AC79=0,0)</f>
        <v>0</v>
      </c>
      <c r="AI79" s="13" cm="1">
        <f t="array" ref="AI79">_xlfn.IFS(AD79&gt;0,((AD79/(Q79))),AD79=0,0)</f>
        <v>0</v>
      </c>
      <c r="AJ79" s="13" cm="1">
        <f t="array" ref="AJ79">_xlfn.IFS(AE79&gt;0,((AE79/(U79))),AE79=0,0)</f>
        <v>0</v>
      </c>
      <c r="AK79" s="13" cm="1">
        <f t="array" ref="AK79">_xlfn.IFS(AF79&gt;0,((AF79/(W79))),AF79=0,0)</f>
        <v>0</v>
      </c>
      <c r="AL79" s="14" t="e">
        <f t="shared" si="15"/>
        <v>#DIV/0!</v>
      </c>
      <c r="BH79" t="str" cm="1">
        <f t="array" ref="BH79">_xlfn.IFS(J79&lt;List!$K$3,"old",J79&gt;=List!$K$3,"new")</f>
        <v>old</v>
      </c>
      <c r="BI79">
        <f>_xlfn.IFNA(VLOOKUP(N79,List!$A$2:$B$18,2,FALSE),0)</f>
        <v>0</v>
      </c>
      <c r="BJ79">
        <f>_xlfn.IFNA(VLOOKUP(P79,List!$A$2:$B$18,2,FALSE),0)</f>
        <v>0</v>
      </c>
      <c r="BK79">
        <f>_xlfn.IFNA(VLOOKUP(T79,List!$A$2:$B$18,2,FALSE),0)</f>
        <v>0</v>
      </c>
      <c r="BL79">
        <f>_xlfn.IFNA(VLOOKUP(V79,List!$A$2:$B$18,2,FALSE),0)</f>
        <v>0</v>
      </c>
      <c r="BM79">
        <f>_xlfn.IFNA(VLOOKUP(Z79,List!$A$2:$B$18,2,FALSE),0)</f>
        <v>0</v>
      </c>
      <c r="BN79">
        <f>COUNTIFS(AV79:AX79,"yes")+(COUNTIFS(BX79,"yes"))+Tabulation[[#This Row],[Leak Tight Exempt]]</f>
        <v>0</v>
      </c>
      <c r="BO79" t="str">
        <f>IF(OR(AND(K79=List!$R$2,BN79=3),AND(K79=List!$R$3,BN79=3)),"Yes","Ineligible or Missing Data")</f>
        <v>Ineligible or Missing Data</v>
      </c>
      <c r="BP79">
        <f t="shared" si="16"/>
        <v>1</v>
      </c>
      <c r="BQ79">
        <f>_xlfn.IFNA(VLOOKUP(AZ79,List!$H$2:$I$10,2,FALSE),0)</f>
        <v>0</v>
      </c>
      <c r="BR79">
        <f t="shared" si="17"/>
        <v>0</v>
      </c>
      <c r="BS79">
        <f t="shared" si="18"/>
        <v>1</v>
      </c>
      <c r="BT79">
        <f t="shared" si="19"/>
        <v>0</v>
      </c>
      <c r="BU79">
        <f t="shared" si="20"/>
        <v>0</v>
      </c>
      <c r="BV79" t="b">
        <f t="shared" si="25"/>
        <v>0</v>
      </c>
      <c r="BW79">
        <f t="shared" si="21"/>
        <v>0</v>
      </c>
      <c r="BX79" t="b">
        <f t="shared" si="22"/>
        <v>0</v>
      </c>
      <c r="BY79">
        <f t="shared" si="23"/>
        <v>1</v>
      </c>
      <c r="BZ79" t="e" cm="1">
        <f t="array" ref="BZ79">_xlfn.IFS(AG79&lt;List!$N$4,"Platinum",AG79&lt;List!$N$3,"Gold",AG79&lt;List!$N$2,"Silver",AG79&gt;List!$N$2,"Exceeds")</f>
        <v>#DIV/0!</v>
      </c>
      <c r="CA79" t="e" cm="1">
        <f t="array" ref="CA79">_xlfn.IFS(AL79&lt;List!$M$4,"Platinum",AL79&lt;List!$M$3,"Gold",AL79&lt;List!$M$2,"Silver",AL79&gt;List!$M$2,"Exceeds")</f>
        <v>#DIV/0!</v>
      </c>
      <c r="CB79" t="e" cm="1">
        <f t="array" ref="CB79">_xlfn.IFS(CA79="exceeds","Exceeds",BZ79="exceeds","Exceeds",CA79="silver","Silver",BZ79="silver","Silver",CA79="Gold","Gold",BZ79="Gold","Gold",CA79="platinum","Platinum",BZ79="platinum","Platinum")</f>
        <v>#DIV/0!</v>
      </c>
      <c r="CC79" t="e">
        <f>IF(AND(AND(BY79&gt;=2),AND(AG79&lt;=List!$N$4),AND(AL79&lt;=List!$M$4)),"Certified","Exceeds")</f>
        <v>#DIV/0!</v>
      </c>
      <c r="CD79" t="e" cm="1">
        <f t="array" ref="CD79">_xlfn.IFS(BH79=List!$O$2,'SAMPLE-Entry-Sheet'!CB79,BH79=List!$O$3,'SAMPLE-Entry-Sheet'!CC79)</f>
        <v>#DIV/0!</v>
      </c>
    </row>
    <row r="80" spans="1:82" ht="30" customHeight="1" x14ac:dyDescent="0.35">
      <c r="A80" t="str">
        <f t="shared" ref="A80:A143" si="26">IF(BO80="Yes",CD80,"Ineligible or missing inputs")</f>
        <v>Ineligible or missing inputs</v>
      </c>
      <c r="H80" s="15"/>
      <c r="I80" s="16"/>
      <c r="J80" s="16"/>
      <c r="K80" s="16"/>
      <c r="O80" s="17"/>
      <c r="Q80" s="17"/>
      <c r="T80" s="17"/>
      <c r="V80" s="17"/>
      <c r="AB80" s="17">
        <f>'SAMPLE-Load-Tally'!C80</f>
        <v>0</v>
      </c>
      <c r="AC80" s="17"/>
      <c r="AD80" s="17"/>
      <c r="AE80" s="17"/>
      <c r="AF80" s="17"/>
      <c r="AG80" s="12" t="e">
        <f t="shared" ref="AG80:AG143" si="27">((BI80*O80)+(BJ80*Q80)+(BK80*U80)+(BL80*W80))/AB80</f>
        <v>#DIV/0!</v>
      </c>
      <c r="AH80" s="13" cm="1">
        <f t="array" ref="AH80">_xlfn.IFS(AC80&gt;0,((AC80/(O80))),AC80=0,0)</f>
        <v>0</v>
      </c>
      <c r="AI80" s="13" cm="1">
        <f t="array" ref="AI80">_xlfn.IFS(AD80&gt;0,((AD80/(Q80))),AD80=0,0)</f>
        <v>0</v>
      </c>
      <c r="AJ80" s="13" cm="1">
        <f t="array" ref="AJ80">_xlfn.IFS(AE80&gt;0,((AE80/(U80))),AE80=0,0)</f>
        <v>0</v>
      </c>
      <c r="AK80" s="13" cm="1">
        <f t="array" ref="AK80">_xlfn.IFS(AF80&gt;0,((AF80/(W80))),AF80=0,0)</f>
        <v>0</v>
      </c>
      <c r="AL80" s="14" t="e">
        <f t="shared" ref="AL80:AL143" si="28">((O80*BI80*AH80)+(Q80*BJ80*AI80)+(U80*BK80*AJ80)+(W80*BL80*AK80))/2204.623/AB80</f>
        <v>#DIV/0!</v>
      </c>
      <c r="BH80" t="str" cm="1">
        <f t="array" ref="BH80">_xlfn.IFS(J80&lt;List!$K$3,"old",J80&gt;=List!$K$3,"new")</f>
        <v>old</v>
      </c>
      <c r="BI80">
        <f>_xlfn.IFNA(VLOOKUP(N80,List!$A$2:$B$18,2,FALSE),0)</f>
        <v>0</v>
      </c>
      <c r="BJ80">
        <f>_xlfn.IFNA(VLOOKUP(P80,List!$A$2:$B$18,2,FALSE),0)</f>
        <v>0</v>
      </c>
      <c r="BK80">
        <f>_xlfn.IFNA(VLOOKUP(T80,List!$A$2:$B$18,2,FALSE),0)</f>
        <v>0</v>
      </c>
      <c r="BL80">
        <f>_xlfn.IFNA(VLOOKUP(V80,List!$A$2:$B$18,2,FALSE),0)</f>
        <v>0</v>
      </c>
      <c r="BM80">
        <f>_xlfn.IFNA(VLOOKUP(Z80,List!$A$2:$B$18,2,FALSE),0)</f>
        <v>0</v>
      </c>
      <c r="BN80">
        <f>COUNTIFS(AV80:AX80,"yes")+(COUNTIFS(BX80,"yes"))+Tabulation[[#This Row],[Leak Tight Exempt]]</f>
        <v>0</v>
      </c>
      <c r="BO80" t="str">
        <f>IF(OR(AND(K80=List!$R$2,BN80=3),AND(K80=List!$R$3,BN80=3)),"Yes","Ineligible or Missing Data")</f>
        <v>Ineligible or Missing Data</v>
      </c>
      <c r="BP80">
        <f t="shared" ref="BP80:BP143" si="29">COUNTIFS(BI80,"&lt;=150",BK80,"&lt;=150")</f>
        <v>1</v>
      </c>
      <c r="BQ80">
        <f>_xlfn.IFNA(VLOOKUP(AZ80,List!$H$2:$I$10,2,FALSE),0)</f>
        <v>0</v>
      </c>
      <c r="BR80">
        <f t="shared" ref="BR80:BR143" si="30">COUNTIFS(Z80,"&lt;&gt;",BM80,"&lt;400")</f>
        <v>0</v>
      </c>
      <c r="BS80">
        <f t="shared" ref="BS80:BS143" si="31">COUNTIFS(BI80,"&lt;=10",BK80,"&lt;=10")</f>
        <v>1</v>
      </c>
      <c r="BT80">
        <f t="shared" ref="BT80:BT143" si="32">COUNTIFS(BA80,"yes")</f>
        <v>0</v>
      </c>
      <c r="BU80">
        <f t="shared" ref="BU80:BU143" si="33">COUNTIFS(AY80,"yes")</f>
        <v>0</v>
      </c>
      <c r="BV80" t="b">
        <f t="shared" si="25"/>
        <v>0</v>
      </c>
      <c r="BW80">
        <f t="shared" ref="BW80:BW143" si="34">COUNTA(AM80:AU80)</f>
        <v>0</v>
      </c>
      <c r="BX80" t="b">
        <f t="shared" ref="BX80:BX143" si="35">IF(BW80=9,"yes")</f>
        <v>0</v>
      </c>
      <c r="BY80">
        <f t="shared" ref="BY80:BY143" si="36">SUM(BQ80:BU80)</f>
        <v>1</v>
      </c>
      <c r="BZ80" t="e" cm="1">
        <f t="array" ref="BZ80">_xlfn.IFS(AG80&lt;List!$N$4,"Platinum",AG80&lt;List!$N$3,"Gold",AG80&lt;List!$N$2,"Silver",AG80&gt;List!$N$2,"Exceeds")</f>
        <v>#DIV/0!</v>
      </c>
      <c r="CA80" t="e" cm="1">
        <f t="array" ref="CA80">_xlfn.IFS(AL80&lt;List!$M$4,"Platinum",AL80&lt;List!$M$3,"Gold",AL80&lt;List!$M$2,"Silver",AL80&gt;List!$M$2,"Exceeds")</f>
        <v>#DIV/0!</v>
      </c>
      <c r="CB80" t="e" cm="1">
        <f t="array" ref="CB80">_xlfn.IFS(CA80="exceeds","Exceeds",BZ80="exceeds","Exceeds",CA80="silver","Silver",BZ80="silver","Silver",CA80="Gold","Gold",BZ80="Gold","Gold",CA80="platinum","Platinum",BZ80="platinum","Platinum")</f>
        <v>#DIV/0!</v>
      </c>
      <c r="CC80" t="e">
        <f>IF(AND(AND(BY80&gt;=2),AND(AG80&lt;=List!$N$4),AND(AL80&lt;=List!$M$4)),"Certified","Exceeds")</f>
        <v>#DIV/0!</v>
      </c>
      <c r="CD80" t="e" cm="1">
        <f t="array" ref="CD80">_xlfn.IFS(BH80=List!$O$2,'SAMPLE-Entry-Sheet'!CB80,BH80=List!$O$3,'SAMPLE-Entry-Sheet'!CC80)</f>
        <v>#DIV/0!</v>
      </c>
    </row>
    <row r="81" spans="1:82" ht="30" customHeight="1" x14ac:dyDescent="0.35">
      <c r="A81" t="str">
        <f t="shared" si="26"/>
        <v>Ineligible or missing inputs</v>
      </c>
      <c r="H81" s="15"/>
      <c r="I81" s="16"/>
      <c r="J81" s="16"/>
      <c r="K81" s="16"/>
      <c r="O81" s="17"/>
      <c r="Q81" s="17"/>
      <c r="T81" s="17"/>
      <c r="V81" s="17"/>
      <c r="AB81" s="17">
        <f>'SAMPLE-Load-Tally'!C81</f>
        <v>0</v>
      </c>
      <c r="AC81" s="17"/>
      <c r="AD81" s="17"/>
      <c r="AE81" s="17"/>
      <c r="AF81" s="17"/>
      <c r="AG81" s="12" t="e">
        <f t="shared" si="27"/>
        <v>#DIV/0!</v>
      </c>
      <c r="AH81" s="13" cm="1">
        <f t="array" ref="AH81">_xlfn.IFS(AC81&gt;0,((AC81/(O81))),AC81=0,0)</f>
        <v>0</v>
      </c>
      <c r="AI81" s="13" cm="1">
        <f t="array" ref="AI81">_xlfn.IFS(AD81&gt;0,((AD81/(Q81))),AD81=0,0)</f>
        <v>0</v>
      </c>
      <c r="AJ81" s="13" cm="1">
        <f t="array" ref="AJ81">_xlfn.IFS(AE81&gt;0,((AE81/(U81))),AE81=0,0)</f>
        <v>0</v>
      </c>
      <c r="AK81" s="13" cm="1">
        <f t="array" ref="AK81">_xlfn.IFS(AF81&gt;0,((AF81/(W81))),AF81=0,0)</f>
        <v>0</v>
      </c>
      <c r="AL81" s="14" t="e">
        <f t="shared" si="28"/>
        <v>#DIV/0!</v>
      </c>
      <c r="BH81" t="str" cm="1">
        <f t="array" ref="BH81">_xlfn.IFS(J81&lt;List!$K$3,"old",J81&gt;=List!$K$3,"new")</f>
        <v>old</v>
      </c>
      <c r="BI81">
        <f>_xlfn.IFNA(VLOOKUP(N81,List!$A$2:$B$18,2,FALSE),0)</f>
        <v>0</v>
      </c>
      <c r="BJ81">
        <f>_xlfn.IFNA(VLOOKUP(P81,List!$A$2:$B$18,2,FALSE),0)</f>
        <v>0</v>
      </c>
      <c r="BK81">
        <f>_xlfn.IFNA(VLOOKUP(T81,List!$A$2:$B$18,2,FALSE),0)</f>
        <v>0</v>
      </c>
      <c r="BL81">
        <f>_xlfn.IFNA(VLOOKUP(V81,List!$A$2:$B$18,2,FALSE),0)</f>
        <v>0</v>
      </c>
      <c r="BM81">
        <f>_xlfn.IFNA(VLOOKUP(Z81,List!$A$2:$B$18,2,FALSE),0)</f>
        <v>0</v>
      </c>
      <c r="BN81">
        <f>COUNTIFS(AV81:AX81,"yes")+(COUNTIFS(BX81,"yes"))+Tabulation[[#This Row],[Leak Tight Exempt]]</f>
        <v>0</v>
      </c>
      <c r="BO81" t="str">
        <f>IF(OR(AND(K81=List!$R$2,BN81=3),AND(K81=List!$R$3,BN81=3)),"Yes","Ineligible or Missing Data")</f>
        <v>Ineligible or Missing Data</v>
      </c>
      <c r="BP81">
        <f t="shared" si="29"/>
        <v>1</v>
      </c>
      <c r="BQ81">
        <f>_xlfn.IFNA(VLOOKUP(AZ81,List!$H$2:$I$10,2,FALSE),0)</f>
        <v>0</v>
      </c>
      <c r="BR81">
        <f t="shared" si="30"/>
        <v>0</v>
      </c>
      <c r="BS81">
        <f t="shared" si="31"/>
        <v>1</v>
      </c>
      <c r="BT81">
        <f t="shared" si="32"/>
        <v>0</v>
      </c>
      <c r="BU81">
        <f t="shared" si="33"/>
        <v>0</v>
      </c>
      <c r="BV81" t="b">
        <f t="shared" si="25"/>
        <v>0</v>
      </c>
      <c r="BW81">
        <f t="shared" si="34"/>
        <v>0</v>
      </c>
      <c r="BX81" t="b">
        <f t="shared" si="35"/>
        <v>0</v>
      </c>
      <c r="BY81">
        <f t="shared" si="36"/>
        <v>1</v>
      </c>
      <c r="BZ81" t="e" cm="1">
        <f t="array" ref="BZ81">_xlfn.IFS(AG81&lt;List!$N$4,"Platinum",AG81&lt;List!$N$3,"Gold",AG81&lt;List!$N$2,"Silver",AG81&gt;List!$N$2,"Exceeds")</f>
        <v>#DIV/0!</v>
      </c>
      <c r="CA81" t="e" cm="1">
        <f t="array" ref="CA81">_xlfn.IFS(AL81&lt;List!$M$4,"Platinum",AL81&lt;List!$M$3,"Gold",AL81&lt;List!$M$2,"Silver",AL81&gt;List!$M$2,"Exceeds")</f>
        <v>#DIV/0!</v>
      </c>
      <c r="CB81" t="e" cm="1">
        <f t="array" ref="CB81">_xlfn.IFS(CA81="exceeds","Exceeds",BZ81="exceeds","Exceeds",CA81="silver","Silver",BZ81="silver","Silver",CA81="Gold","Gold",BZ81="Gold","Gold",CA81="platinum","Platinum",BZ81="platinum","Platinum")</f>
        <v>#DIV/0!</v>
      </c>
      <c r="CC81" t="e">
        <f>IF(AND(AND(BY81&gt;=2),AND(AG81&lt;=List!$N$4),AND(AL81&lt;=List!$M$4)),"Certified","Exceeds")</f>
        <v>#DIV/0!</v>
      </c>
      <c r="CD81" t="e" cm="1">
        <f t="array" ref="CD81">_xlfn.IFS(BH81=List!$O$2,'SAMPLE-Entry-Sheet'!CB81,BH81=List!$O$3,'SAMPLE-Entry-Sheet'!CC81)</f>
        <v>#DIV/0!</v>
      </c>
    </row>
    <row r="82" spans="1:82" ht="30" customHeight="1" x14ac:dyDescent="0.35">
      <c r="A82" t="str">
        <f t="shared" si="26"/>
        <v>Ineligible or missing inputs</v>
      </c>
      <c r="H82" s="15"/>
      <c r="I82" s="16"/>
      <c r="J82" s="16"/>
      <c r="K82" s="16"/>
      <c r="O82" s="17"/>
      <c r="Q82" s="17"/>
      <c r="T82" s="17"/>
      <c r="V82" s="17"/>
      <c r="AB82" s="17">
        <f>'SAMPLE-Load-Tally'!C82</f>
        <v>0</v>
      </c>
      <c r="AC82" s="17"/>
      <c r="AD82" s="17"/>
      <c r="AE82" s="17"/>
      <c r="AF82" s="17"/>
      <c r="AG82" s="12" t="e">
        <f t="shared" si="27"/>
        <v>#DIV/0!</v>
      </c>
      <c r="AH82" s="13" cm="1">
        <f t="array" ref="AH82">_xlfn.IFS(AC82&gt;0,((AC82/(O82))),AC82=0,0)</f>
        <v>0</v>
      </c>
      <c r="AI82" s="13" cm="1">
        <f t="array" ref="AI82">_xlfn.IFS(AD82&gt;0,((AD82/(Q82))),AD82=0,0)</f>
        <v>0</v>
      </c>
      <c r="AJ82" s="13" cm="1">
        <f t="array" ref="AJ82">_xlfn.IFS(AE82&gt;0,((AE82/(U82))),AE82=0,0)</f>
        <v>0</v>
      </c>
      <c r="AK82" s="13" cm="1">
        <f t="array" ref="AK82">_xlfn.IFS(AF82&gt;0,((AF82/(W82))),AF82=0,0)</f>
        <v>0</v>
      </c>
      <c r="AL82" s="14" t="e">
        <f t="shared" si="28"/>
        <v>#DIV/0!</v>
      </c>
      <c r="BH82" t="str" cm="1">
        <f t="array" ref="BH82">_xlfn.IFS(J82&lt;List!$K$3,"old",J82&gt;=List!$K$3,"new")</f>
        <v>old</v>
      </c>
      <c r="BI82">
        <f>_xlfn.IFNA(VLOOKUP(N82,List!$A$2:$B$18,2,FALSE),0)</f>
        <v>0</v>
      </c>
      <c r="BJ82">
        <f>_xlfn.IFNA(VLOOKUP(P82,List!$A$2:$B$18,2,FALSE),0)</f>
        <v>0</v>
      </c>
      <c r="BK82">
        <f>_xlfn.IFNA(VLOOKUP(T82,List!$A$2:$B$18,2,FALSE),0)</f>
        <v>0</v>
      </c>
      <c r="BL82">
        <f>_xlfn.IFNA(VLOOKUP(V82,List!$A$2:$B$18,2,FALSE),0)</f>
        <v>0</v>
      </c>
      <c r="BM82">
        <f>_xlfn.IFNA(VLOOKUP(Z82,List!$A$2:$B$18,2,FALSE),0)</f>
        <v>0</v>
      </c>
      <c r="BN82">
        <f>COUNTIFS(AV82:AX82,"yes")+(COUNTIFS(BX82,"yes"))+Tabulation[[#This Row],[Leak Tight Exempt]]</f>
        <v>0</v>
      </c>
      <c r="BO82" t="str">
        <f>IF(OR(AND(K82=List!$R$2,BN82=3),AND(K82=List!$R$3,BN82=3)),"Yes","Ineligible or Missing Data")</f>
        <v>Ineligible or Missing Data</v>
      </c>
      <c r="BP82">
        <f t="shared" si="29"/>
        <v>1</v>
      </c>
      <c r="BQ82">
        <f>_xlfn.IFNA(VLOOKUP(AZ82,List!$H$2:$I$10,2,FALSE),0)</f>
        <v>0</v>
      </c>
      <c r="BR82">
        <f t="shared" si="30"/>
        <v>0</v>
      </c>
      <c r="BS82">
        <f t="shared" si="31"/>
        <v>1</v>
      </c>
      <c r="BT82">
        <f t="shared" si="32"/>
        <v>0</v>
      </c>
      <c r="BU82">
        <f t="shared" si="33"/>
        <v>0</v>
      </c>
      <c r="BV82" t="b">
        <f t="shared" si="25"/>
        <v>0</v>
      </c>
      <c r="BW82">
        <f t="shared" si="34"/>
        <v>0</v>
      </c>
      <c r="BX82" t="b">
        <f t="shared" si="35"/>
        <v>0</v>
      </c>
      <c r="BY82">
        <f t="shared" si="36"/>
        <v>1</v>
      </c>
      <c r="BZ82" t="e" cm="1">
        <f t="array" ref="BZ82">_xlfn.IFS(AG82&lt;List!$N$4,"Platinum",AG82&lt;List!$N$3,"Gold",AG82&lt;List!$N$2,"Silver",AG82&gt;List!$N$2,"Exceeds")</f>
        <v>#DIV/0!</v>
      </c>
      <c r="CA82" t="e" cm="1">
        <f t="array" ref="CA82">_xlfn.IFS(AL82&lt;List!$M$4,"Platinum",AL82&lt;List!$M$3,"Gold",AL82&lt;List!$M$2,"Silver",AL82&gt;List!$M$2,"Exceeds")</f>
        <v>#DIV/0!</v>
      </c>
      <c r="CB82" t="e" cm="1">
        <f t="array" ref="CB82">_xlfn.IFS(CA82="exceeds","Exceeds",BZ82="exceeds","Exceeds",CA82="silver","Silver",BZ82="silver","Silver",CA82="Gold","Gold",BZ82="Gold","Gold",CA82="platinum","Platinum",BZ82="platinum","Platinum")</f>
        <v>#DIV/0!</v>
      </c>
      <c r="CC82" t="e">
        <f>IF(AND(AND(BY82&gt;=2),AND(AG82&lt;=List!$N$4),AND(AL82&lt;=List!$M$4)),"Certified","Exceeds")</f>
        <v>#DIV/0!</v>
      </c>
      <c r="CD82" t="e" cm="1">
        <f t="array" ref="CD82">_xlfn.IFS(BH82=List!$O$2,'SAMPLE-Entry-Sheet'!CB82,BH82=List!$O$3,'SAMPLE-Entry-Sheet'!CC82)</f>
        <v>#DIV/0!</v>
      </c>
    </row>
    <row r="83" spans="1:82" ht="30" customHeight="1" x14ac:dyDescent="0.35">
      <c r="A83" t="str">
        <f t="shared" si="26"/>
        <v>Ineligible or missing inputs</v>
      </c>
      <c r="H83" s="15"/>
      <c r="I83" s="16"/>
      <c r="J83" s="16"/>
      <c r="K83" s="16"/>
      <c r="O83" s="17"/>
      <c r="Q83" s="17"/>
      <c r="T83" s="17"/>
      <c r="V83" s="17"/>
      <c r="AB83" s="17">
        <f>'SAMPLE-Load-Tally'!C83</f>
        <v>0</v>
      </c>
      <c r="AC83" s="17"/>
      <c r="AD83" s="17"/>
      <c r="AE83" s="17"/>
      <c r="AF83" s="17"/>
      <c r="AG83" s="12" t="e">
        <f t="shared" si="27"/>
        <v>#DIV/0!</v>
      </c>
      <c r="AH83" s="13" cm="1">
        <f t="array" ref="AH83">_xlfn.IFS(AC83&gt;0,((AC83/(O83))),AC83=0,0)</f>
        <v>0</v>
      </c>
      <c r="AI83" s="13" cm="1">
        <f t="array" ref="AI83">_xlfn.IFS(AD83&gt;0,((AD83/(Q83))),AD83=0,0)</f>
        <v>0</v>
      </c>
      <c r="AJ83" s="13" cm="1">
        <f t="array" ref="AJ83">_xlfn.IFS(AE83&gt;0,((AE83/(U83))),AE83=0,0)</f>
        <v>0</v>
      </c>
      <c r="AK83" s="13" cm="1">
        <f t="array" ref="AK83">_xlfn.IFS(AF83&gt;0,((AF83/(W83))),AF83=0,0)</f>
        <v>0</v>
      </c>
      <c r="AL83" s="14" t="e">
        <f t="shared" si="28"/>
        <v>#DIV/0!</v>
      </c>
      <c r="BH83" t="str" cm="1">
        <f t="array" ref="BH83">_xlfn.IFS(J83&lt;List!$K$3,"old",J83&gt;=List!$K$3,"new")</f>
        <v>old</v>
      </c>
      <c r="BI83">
        <f>_xlfn.IFNA(VLOOKUP(N83,List!$A$2:$B$18,2,FALSE),0)</f>
        <v>0</v>
      </c>
      <c r="BJ83">
        <f>_xlfn.IFNA(VLOOKUP(P83,List!$A$2:$B$18,2,FALSE),0)</f>
        <v>0</v>
      </c>
      <c r="BK83">
        <f>_xlfn.IFNA(VLOOKUP(T83,List!$A$2:$B$18,2,FALSE),0)</f>
        <v>0</v>
      </c>
      <c r="BL83">
        <f>_xlfn.IFNA(VLOOKUP(V83,List!$A$2:$B$18,2,FALSE),0)</f>
        <v>0</v>
      </c>
      <c r="BM83">
        <f>_xlfn.IFNA(VLOOKUP(Z83,List!$A$2:$B$18,2,FALSE),0)</f>
        <v>0</v>
      </c>
      <c r="BN83">
        <f>COUNTIFS(AV83:AX83,"yes")+(COUNTIFS(BX83,"yes"))+Tabulation[[#This Row],[Leak Tight Exempt]]</f>
        <v>0</v>
      </c>
      <c r="BO83" t="str">
        <f>IF(OR(AND(K83=List!$R$2,BN83=3),AND(K83=List!$R$3,BN83=3)),"Yes","Ineligible or Missing Data")</f>
        <v>Ineligible or Missing Data</v>
      </c>
      <c r="BP83">
        <f t="shared" si="29"/>
        <v>1</v>
      </c>
      <c r="BQ83">
        <f>_xlfn.IFNA(VLOOKUP(AZ83,List!$H$2:$I$10,2,FALSE),0)</f>
        <v>0</v>
      </c>
      <c r="BR83">
        <f t="shared" si="30"/>
        <v>0</v>
      </c>
      <c r="BS83">
        <f t="shared" si="31"/>
        <v>1</v>
      </c>
      <c r="BT83">
        <f t="shared" si="32"/>
        <v>0</v>
      </c>
      <c r="BU83">
        <f t="shared" si="33"/>
        <v>0</v>
      </c>
      <c r="BV83" t="b">
        <f t="shared" si="25"/>
        <v>0</v>
      </c>
      <c r="BW83">
        <f t="shared" si="34"/>
        <v>0</v>
      </c>
      <c r="BX83" t="b">
        <f t="shared" si="35"/>
        <v>0</v>
      </c>
      <c r="BY83">
        <f t="shared" si="36"/>
        <v>1</v>
      </c>
      <c r="BZ83" t="e" cm="1">
        <f t="array" ref="BZ83">_xlfn.IFS(AG83&lt;List!$N$4,"Platinum",AG83&lt;List!$N$3,"Gold",AG83&lt;List!$N$2,"Silver",AG83&gt;List!$N$2,"Exceeds")</f>
        <v>#DIV/0!</v>
      </c>
      <c r="CA83" t="e" cm="1">
        <f t="array" ref="CA83">_xlfn.IFS(AL83&lt;List!$M$4,"Platinum",AL83&lt;List!$M$3,"Gold",AL83&lt;List!$M$2,"Silver",AL83&gt;List!$M$2,"Exceeds")</f>
        <v>#DIV/0!</v>
      </c>
      <c r="CB83" t="e" cm="1">
        <f t="array" ref="CB83">_xlfn.IFS(CA83="exceeds","Exceeds",BZ83="exceeds","Exceeds",CA83="silver","Silver",BZ83="silver","Silver",CA83="Gold","Gold",BZ83="Gold","Gold",CA83="platinum","Platinum",BZ83="platinum","Platinum")</f>
        <v>#DIV/0!</v>
      </c>
      <c r="CC83" t="e">
        <f>IF(AND(AND(BY83&gt;=2),AND(AG83&lt;=List!$N$4),AND(AL83&lt;=List!$M$4)),"Certified","Exceeds")</f>
        <v>#DIV/0!</v>
      </c>
      <c r="CD83" t="e" cm="1">
        <f t="array" ref="CD83">_xlfn.IFS(BH83=List!$O$2,'SAMPLE-Entry-Sheet'!CB83,BH83=List!$O$3,'SAMPLE-Entry-Sheet'!CC83)</f>
        <v>#DIV/0!</v>
      </c>
    </row>
    <row r="84" spans="1:82" ht="30" customHeight="1" x14ac:dyDescent="0.35">
      <c r="A84" t="str">
        <f t="shared" si="26"/>
        <v>Ineligible or missing inputs</v>
      </c>
      <c r="H84" s="15"/>
      <c r="I84" s="16"/>
      <c r="J84" s="16"/>
      <c r="K84" s="16"/>
      <c r="O84" s="17"/>
      <c r="Q84" s="17"/>
      <c r="T84" s="17"/>
      <c r="V84" s="17"/>
      <c r="AB84" s="17">
        <f>'SAMPLE-Load-Tally'!C84</f>
        <v>0</v>
      </c>
      <c r="AC84" s="17"/>
      <c r="AD84" s="17"/>
      <c r="AE84" s="17"/>
      <c r="AF84" s="17"/>
      <c r="AG84" s="12" t="e">
        <f t="shared" si="27"/>
        <v>#DIV/0!</v>
      </c>
      <c r="AH84" s="13" cm="1">
        <f t="array" ref="AH84">_xlfn.IFS(AC84&gt;0,((AC84/(O84))),AC84=0,0)</f>
        <v>0</v>
      </c>
      <c r="AI84" s="13" cm="1">
        <f t="array" ref="AI84">_xlfn.IFS(AD84&gt;0,((AD84/(Q84))),AD84=0,0)</f>
        <v>0</v>
      </c>
      <c r="AJ84" s="13" cm="1">
        <f t="array" ref="AJ84">_xlfn.IFS(AE84&gt;0,((AE84/(U84))),AE84=0,0)</f>
        <v>0</v>
      </c>
      <c r="AK84" s="13" cm="1">
        <f t="array" ref="AK84">_xlfn.IFS(AF84&gt;0,((AF84/(W84))),AF84=0,0)</f>
        <v>0</v>
      </c>
      <c r="AL84" s="14" t="e">
        <f t="shared" si="28"/>
        <v>#DIV/0!</v>
      </c>
      <c r="BH84" t="str" cm="1">
        <f t="array" ref="BH84">_xlfn.IFS(J84&lt;List!$K$3,"old",J84&gt;=List!$K$3,"new")</f>
        <v>old</v>
      </c>
      <c r="BI84">
        <f>_xlfn.IFNA(VLOOKUP(N84,List!$A$2:$B$18,2,FALSE),0)</f>
        <v>0</v>
      </c>
      <c r="BJ84">
        <f>_xlfn.IFNA(VLOOKUP(P84,List!$A$2:$B$18,2,FALSE),0)</f>
        <v>0</v>
      </c>
      <c r="BK84">
        <f>_xlfn.IFNA(VLOOKUP(T84,List!$A$2:$B$18,2,FALSE),0)</f>
        <v>0</v>
      </c>
      <c r="BL84">
        <f>_xlfn.IFNA(VLOOKUP(V84,List!$A$2:$B$18,2,FALSE),0)</f>
        <v>0</v>
      </c>
      <c r="BM84">
        <f>_xlfn.IFNA(VLOOKUP(Z84,List!$A$2:$B$18,2,FALSE),0)</f>
        <v>0</v>
      </c>
      <c r="BN84">
        <f>COUNTIFS(AV84:AX84,"yes")+(COUNTIFS(BX84,"yes"))+Tabulation[[#This Row],[Leak Tight Exempt]]</f>
        <v>0</v>
      </c>
      <c r="BO84" t="str">
        <f>IF(OR(AND(K84=List!$R$2,BN84=3),AND(K84=List!$R$3,BN84=3)),"Yes","Ineligible or Missing Data")</f>
        <v>Ineligible or Missing Data</v>
      </c>
      <c r="BP84">
        <f t="shared" si="29"/>
        <v>1</v>
      </c>
      <c r="BQ84">
        <f>_xlfn.IFNA(VLOOKUP(AZ84,List!$H$2:$I$10,2,FALSE),0)</f>
        <v>0</v>
      </c>
      <c r="BR84">
        <f t="shared" si="30"/>
        <v>0</v>
      </c>
      <c r="BS84">
        <f t="shared" si="31"/>
        <v>1</v>
      </c>
      <c r="BT84">
        <f t="shared" si="32"/>
        <v>0</v>
      </c>
      <c r="BU84">
        <f t="shared" si="33"/>
        <v>0</v>
      </c>
      <c r="BV84" t="b">
        <f t="shared" si="25"/>
        <v>0</v>
      </c>
      <c r="BW84">
        <f t="shared" si="34"/>
        <v>0</v>
      </c>
      <c r="BX84" t="b">
        <f t="shared" si="35"/>
        <v>0</v>
      </c>
      <c r="BY84">
        <f t="shared" si="36"/>
        <v>1</v>
      </c>
      <c r="BZ84" t="e" cm="1">
        <f t="array" ref="BZ84">_xlfn.IFS(AG84&lt;List!$N$4,"Platinum",AG84&lt;List!$N$3,"Gold",AG84&lt;List!$N$2,"Silver",AG84&gt;List!$N$2,"Exceeds")</f>
        <v>#DIV/0!</v>
      </c>
      <c r="CA84" t="e" cm="1">
        <f t="array" ref="CA84">_xlfn.IFS(AL84&lt;List!$M$4,"Platinum",AL84&lt;List!$M$3,"Gold",AL84&lt;List!$M$2,"Silver",AL84&gt;List!$M$2,"Exceeds")</f>
        <v>#DIV/0!</v>
      </c>
      <c r="CB84" t="e" cm="1">
        <f t="array" ref="CB84">_xlfn.IFS(CA84="exceeds","Exceeds",BZ84="exceeds","Exceeds",CA84="silver","Silver",BZ84="silver","Silver",CA84="Gold","Gold",BZ84="Gold","Gold",CA84="platinum","Platinum",BZ84="platinum","Platinum")</f>
        <v>#DIV/0!</v>
      </c>
      <c r="CC84" t="e">
        <f>IF(AND(AND(BY84&gt;=2),AND(AG84&lt;=List!$N$4),AND(AL84&lt;=List!$M$4)),"Certified","Exceeds")</f>
        <v>#DIV/0!</v>
      </c>
      <c r="CD84" t="e" cm="1">
        <f t="array" ref="CD84">_xlfn.IFS(BH84=List!$O$2,'SAMPLE-Entry-Sheet'!CB84,BH84=List!$O$3,'SAMPLE-Entry-Sheet'!CC84)</f>
        <v>#DIV/0!</v>
      </c>
    </row>
    <row r="85" spans="1:82" ht="30" customHeight="1" x14ac:dyDescent="0.35">
      <c r="A85" t="str">
        <f t="shared" si="26"/>
        <v>Ineligible or missing inputs</v>
      </c>
      <c r="H85" s="15"/>
      <c r="I85" s="16"/>
      <c r="J85" s="16"/>
      <c r="K85" s="16"/>
      <c r="O85" s="17"/>
      <c r="Q85" s="17"/>
      <c r="T85" s="17"/>
      <c r="V85" s="17"/>
      <c r="AB85" s="17">
        <f>'SAMPLE-Load-Tally'!C85</f>
        <v>0</v>
      </c>
      <c r="AC85" s="17"/>
      <c r="AD85" s="17"/>
      <c r="AE85" s="17"/>
      <c r="AF85" s="17"/>
      <c r="AG85" s="12" t="e">
        <f t="shared" si="27"/>
        <v>#DIV/0!</v>
      </c>
      <c r="AH85" s="13" cm="1">
        <f t="array" ref="AH85">_xlfn.IFS(AC85&gt;0,((AC85/(O85))),AC85=0,0)</f>
        <v>0</v>
      </c>
      <c r="AI85" s="13" cm="1">
        <f t="array" ref="AI85">_xlfn.IFS(AD85&gt;0,((AD85/(Q85))),AD85=0,0)</f>
        <v>0</v>
      </c>
      <c r="AJ85" s="13" cm="1">
        <f t="array" ref="AJ85">_xlfn.IFS(AE85&gt;0,((AE85/(U85))),AE85=0,0)</f>
        <v>0</v>
      </c>
      <c r="AK85" s="13" cm="1">
        <f t="array" ref="AK85">_xlfn.IFS(AF85&gt;0,((AF85/(W85))),AF85=0,0)</f>
        <v>0</v>
      </c>
      <c r="AL85" s="14" t="e">
        <f t="shared" si="28"/>
        <v>#DIV/0!</v>
      </c>
      <c r="BH85" t="str" cm="1">
        <f t="array" ref="BH85">_xlfn.IFS(J85&lt;List!$K$3,"old",J85&gt;=List!$K$3,"new")</f>
        <v>old</v>
      </c>
      <c r="BI85">
        <f>_xlfn.IFNA(VLOOKUP(N85,List!$A$2:$B$18,2,FALSE),0)</f>
        <v>0</v>
      </c>
      <c r="BJ85">
        <f>_xlfn.IFNA(VLOOKUP(P85,List!$A$2:$B$18,2,FALSE),0)</f>
        <v>0</v>
      </c>
      <c r="BK85">
        <f>_xlfn.IFNA(VLOOKUP(T85,List!$A$2:$B$18,2,FALSE),0)</f>
        <v>0</v>
      </c>
      <c r="BL85">
        <f>_xlfn.IFNA(VLOOKUP(V85,List!$A$2:$B$18,2,FALSE),0)</f>
        <v>0</v>
      </c>
      <c r="BM85">
        <f>_xlfn.IFNA(VLOOKUP(Z85,List!$A$2:$B$18,2,FALSE),0)</f>
        <v>0</v>
      </c>
      <c r="BN85">
        <f>COUNTIFS(AV85:AX85,"yes")+(COUNTIFS(BX85,"yes"))+Tabulation[[#This Row],[Leak Tight Exempt]]</f>
        <v>0</v>
      </c>
      <c r="BO85" t="str">
        <f>IF(OR(AND(K85=List!$R$2,BN85=3),AND(K85=List!$R$3,BN85=3)),"Yes","Ineligible or Missing Data")</f>
        <v>Ineligible or Missing Data</v>
      </c>
      <c r="BP85">
        <f t="shared" si="29"/>
        <v>1</v>
      </c>
      <c r="BQ85">
        <f>_xlfn.IFNA(VLOOKUP(AZ85,List!$H$2:$I$10,2,FALSE),0)</f>
        <v>0</v>
      </c>
      <c r="BR85">
        <f t="shared" si="30"/>
        <v>0</v>
      </c>
      <c r="BS85">
        <f t="shared" si="31"/>
        <v>1</v>
      </c>
      <c r="BT85">
        <f t="shared" si="32"/>
        <v>0</v>
      </c>
      <c r="BU85">
        <f t="shared" si="33"/>
        <v>0</v>
      </c>
      <c r="BV85" t="b">
        <f t="shared" si="25"/>
        <v>0</v>
      </c>
      <c r="BW85">
        <f t="shared" si="34"/>
        <v>0</v>
      </c>
      <c r="BX85" t="b">
        <f t="shared" si="35"/>
        <v>0</v>
      </c>
      <c r="BY85">
        <f t="shared" si="36"/>
        <v>1</v>
      </c>
      <c r="BZ85" t="e" cm="1">
        <f t="array" ref="BZ85">_xlfn.IFS(AG85&lt;List!$N$4,"Platinum",AG85&lt;List!$N$3,"Gold",AG85&lt;List!$N$2,"Silver",AG85&gt;List!$N$2,"Exceeds")</f>
        <v>#DIV/0!</v>
      </c>
      <c r="CA85" t="e" cm="1">
        <f t="array" ref="CA85">_xlfn.IFS(AL85&lt;List!$M$4,"Platinum",AL85&lt;List!$M$3,"Gold",AL85&lt;List!$M$2,"Silver",AL85&gt;List!$M$2,"Exceeds")</f>
        <v>#DIV/0!</v>
      </c>
      <c r="CB85" t="e" cm="1">
        <f t="array" ref="CB85">_xlfn.IFS(CA85="exceeds","Exceeds",BZ85="exceeds","Exceeds",CA85="silver","Silver",BZ85="silver","Silver",CA85="Gold","Gold",BZ85="Gold","Gold",CA85="platinum","Platinum",BZ85="platinum","Platinum")</f>
        <v>#DIV/0!</v>
      </c>
      <c r="CC85" t="e">
        <f>IF(AND(AND(BY85&gt;=2),AND(AG85&lt;=List!$N$4),AND(AL85&lt;=List!$M$4)),"Certified","Exceeds")</f>
        <v>#DIV/0!</v>
      </c>
      <c r="CD85" t="e" cm="1">
        <f t="array" ref="CD85">_xlfn.IFS(BH85=List!$O$2,'SAMPLE-Entry-Sheet'!CB85,BH85=List!$O$3,'SAMPLE-Entry-Sheet'!CC85)</f>
        <v>#DIV/0!</v>
      </c>
    </row>
    <row r="86" spans="1:82" ht="30" customHeight="1" x14ac:dyDescent="0.35">
      <c r="A86" t="str">
        <f t="shared" si="26"/>
        <v>Ineligible or missing inputs</v>
      </c>
      <c r="H86" s="15"/>
      <c r="I86" s="16"/>
      <c r="J86" s="16"/>
      <c r="K86" s="16"/>
      <c r="O86" s="17"/>
      <c r="Q86" s="17"/>
      <c r="T86" s="17"/>
      <c r="V86" s="17"/>
      <c r="AB86" s="17">
        <f>'SAMPLE-Load-Tally'!C86</f>
        <v>0</v>
      </c>
      <c r="AC86" s="17"/>
      <c r="AD86" s="17"/>
      <c r="AE86" s="17"/>
      <c r="AF86" s="17"/>
      <c r="AG86" s="12" t="e">
        <f t="shared" si="27"/>
        <v>#DIV/0!</v>
      </c>
      <c r="AH86" s="13" cm="1">
        <f t="array" ref="AH86">_xlfn.IFS(AC86&gt;0,((AC86/(O86))),AC86=0,0)</f>
        <v>0</v>
      </c>
      <c r="AI86" s="13" cm="1">
        <f t="array" ref="AI86">_xlfn.IFS(AD86&gt;0,((AD86/(Q86))),AD86=0,0)</f>
        <v>0</v>
      </c>
      <c r="AJ86" s="13" cm="1">
        <f t="array" ref="AJ86">_xlfn.IFS(AE86&gt;0,((AE86/(U86))),AE86=0,0)</f>
        <v>0</v>
      </c>
      <c r="AK86" s="13" cm="1">
        <f t="array" ref="AK86">_xlfn.IFS(AF86&gt;0,((AF86/(W86))),AF86=0,0)</f>
        <v>0</v>
      </c>
      <c r="AL86" s="14" t="e">
        <f t="shared" si="28"/>
        <v>#DIV/0!</v>
      </c>
      <c r="BH86" t="str" cm="1">
        <f t="array" ref="BH86">_xlfn.IFS(J86&lt;List!$K$3,"old",J86&gt;=List!$K$3,"new")</f>
        <v>old</v>
      </c>
      <c r="BI86">
        <f>_xlfn.IFNA(VLOOKUP(N86,List!$A$2:$B$18,2,FALSE),0)</f>
        <v>0</v>
      </c>
      <c r="BJ86">
        <f>_xlfn.IFNA(VLOOKUP(P86,List!$A$2:$B$18,2,FALSE),0)</f>
        <v>0</v>
      </c>
      <c r="BK86">
        <f>_xlfn.IFNA(VLOOKUP(T86,List!$A$2:$B$18,2,FALSE),0)</f>
        <v>0</v>
      </c>
      <c r="BL86">
        <f>_xlfn.IFNA(VLOOKUP(V86,List!$A$2:$B$18,2,FALSE),0)</f>
        <v>0</v>
      </c>
      <c r="BM86">
        <f>_xlfn.IFNA(VLOOKUP(Z86,List!$A$2:$B$18,2,FALSE),0)</f>
        <v>0</v>
      </c>
      <c r="BN86">
        <f>COUNTIFS(AV86:AX86,"yes")+(COUNTIFS(BX86,"yes"))+Tabulation[[#This Row],[Leak Tight Exempt]]</f>
        <v>0</v>
      </c>
      <c r="BO86" t="str">
        <f>IF(OR(AND(K86=List!$R$2,BN86=3),AND(K86=List!$R$3,BN86=3)),"Yes","Ineligible or Missing Data")</f>
        <v>Ineligible or Missing Data</v>
      </c>
      <c r="BP86">
        <f t="shared" si="29"/>
        <v>1</v>
      </c>
      <c r="BQ86">
        <f>_xlfn.IFNA(VLOOKUP(AZ86,List!$H$2:$I$10,2,FALSE),0)</f>
        <v>0</v>
      </c>
      <c r="BR86">
        <f t="shared" si="30"/>
        <v>0</v>
      </c>
      <c r="BS86">
        <f t="shared" si="31"/>
        <v>1</v>
      </c>
      <c r="BT86">
        <f t="shared" si="32"/>
        <v>0</v>
      </c>
      <c r="BU86">
        <f t="shared" si="33"/>
        <v>0</v>
      </c>
      <c r="BV86" t="b">
        <f t="shared" si="25"/>
        <v>0</v>
      </c>
      <c r="BW86">
        <f t="shared" si="34"/>
        <v>0</v>
      </c>
      <c r="BX86" t="b">
        <f t="shared" si="35"/>
        <v>0</v>
      </c>
      <c r="BY86">
        <f t="shared" si="36"/>
        <v>1</v>
      </c>
      <c r="BZ86" t="e" cm="1">
        <f t="array" ref="BZ86">_xlfn.IFS(AG86&lt;List!$N$4,"Platinum",AG86&lt;List!$N$3,"Gold",AG86&lt;List!$N$2,"Silver",AG86&gt;List!$N$2,"Exceeds")</f>
        <v>#DIV/0!</v>
      </c>
      <c r="CA86" t="e" cm="1">
        <f t="array" ref="CA86">_xlfn.IFS(AL86&lt;List!$M$4,"Platinum",AL86&lt;List!$M$3,"Gold",AL86&lt;List!$M$2,"Silver",AL86&gt;List!$M$2,"Exceeds")</f>
        <v>#DIV/0!</v>
      </c>
      <c r="CB86" t="e" cm="1">
        <f t="array" ref="CB86">_xlfn.IFS(CA86="exceeds","Exceeds",BZ86="exceeds","Exceeds",CA86="silver","Silver",BZ86="silver","Silver",CA86="Gold","Gold",BZ86="Gold","Gold",CA86="platinum","Platinum",BZ86="platinum","Platinum")</f>
        <v>#DIV/0!</v>
      </c>
      <c r="CC86" t="e">
        <f>IF(AND(AND(BY86&gt;=2),AND(AG86&lt;=List!$N$4),AND(AL86&lt;=List!$M$4)),"Certified","Exceeds")</f>
        <v>#DIV/0!</v>
      </c>
      <c r="CD86" t="e" cm="1">
        <f t="array" ref="CD86">_xlfn.IFS(BH86=List!$O$2,'SAMPLE-Entry-Sheet'!CB86,BH86=List!$O$3,'SAMPLE-Entry-Sheet'!CC86)</f>
        <v>#DIV/0!</v>
      </c>
    </row>
    <row r="87" spans="1:82" ht="30" customHeight="1" x14ac:dyDescent="0.35">
      <c r="A87" t="str">
        <f t="shared" si="26"/>
        <v>Ineligible or missing inputs</v>
      </c>
      <c r="H87" s="15"/>
      <c r="I87" s="16"/>
      <c r="J87" s="16"/>
      <c r="K87" s="16"/>
      <c r="O87" s="17"/>
      <c r="Q87" s="17"/>
      <c r="T87" s="17"/>
      <c r="V87" s="17"/>
      <c r="AB87" s="17">
        <f>'SAMPLE-Load-Tally'!C87</f>
        <v>0</v>
      </c>
      <c r="AC87" s="17"/>
      <c r="AD87" s="17"/>
      <c r="AE87" s="17"/>
      <c r="AF87" s="17"/>
      <c r="AG87" s="12" t="e">
        <f t="shared" si="27"/>
        <v>#DIV/0!</v>
      </c>
      <c r="AH87" s="13" cm="1">
        <f t="array" ref="AH87">_xlfn.IFS(AC87&gt;0,((AC87/(O87))),AC87=0,0)</f>
        <v>0</v>
      </c>
      <c r="AI87" s="13" cm="1">
        <f t="array" ref="AI87">_xlfn.IFS(AD87&gt;0,((AD87/(Q87))),AD87=0,0)</f>
        <v>0</v>
      </c>
      <c r="AJ87" s="13" cm="1">
        <f t="array" ref="AJ87">_xlfn.IFS(AE87&gt;0,((AE87/(U87))),AE87=0,0)</f>
        <v>0</v>
      </c>
      <c r="AK87" s="13" cm="1">
        <f t="array" ref="AK87">_xlfn.IFS(AF87&gt;0,((AF87/(W87))),AF87=0,0)</f>
        <v>0</v>
      </c>
      <c r="AL87" s="14" t="e">
        <f t="shared" si="28"/>
        <v>#DIV/0!</v>
      </c>
      <c r="BH87" t="str" cm="1">
        <f t="array" ref="BH87">_xlfn.IFS(J87&lt;List!$K$3,"old",J87&gt;=List!$K$3,"new")</f>
        <v>old</v>
      </c>
      <c r="BI87">
        <f>_xlfn.IFNA(VLOOKUP(N87,List!$A$2:$B$18,2,FALSE),0)</f>
        <v>0</v>
      </c>
      <c r="BJ87">
        <f>_xlfn.IFNA(VLOOKUP(P87,List!$A$2:$B$18,2,FALSE),0)</f>
        <v>0</v>
      </c>
      <c r="BK87">
        <f>_xlfn.IFNA(VLOOKUP(T87,List!$A$2:$B$18,2,FALSE),0)</f>
        <v>0</v>
      </c>
      <c r="BL87">
        <f>_xlfn.IFNA(VLOOKUP(V87,List!$A$2:$B$18,2,FALSE),0)</f>
        <v>0</v>
      </c>
      <c r="BM87">
        <f>_xlfn.IFNA(VLOOKUP(Z87,List!$A$2:$B$18,2,FALSE),0)</f>
        <v>0</v>
      </c>
      <c r="BN87">
        <f>COUNTIFS(AV87:AX87,"yes")+(COUNTIFS(BX87,"yes"))+Tabulation[[#This Row],[Leak Tight Exempt]]</f>
        <v>0</v>
      </c>
      <c r="BO87" t="str">
        <f>IF(OR(AND(K87=List!$R$2,BN87=3),AND(K87=List!$R$3,BN87=3)),"Yes","Ineligible or Missing Data")</f>
        <v>Ineligible or Missing Data</v>
      </c>
      <c r="BP87">
        <f t="shared" si="29"/>
        <v>1</v>
      </c>
      <c r="BQ87">
        <f>_xlfn.IFNA(VLOOKUP(AZ87,List!$H$2:$I$10,2,FALSE),0)</f>
        <v>0</v>
      </c>
      <c r="BR87">
        <f t="shared" si="30"/>
        <v>0</v>
      </c>
      <c r="BS87">
        <f t="shared" si="31"/>
        <v>1</v>
      </c>
      <c r="BT87">
        <f t="shared" si="32"/>
        <v>0</v>
      </c>
      <c r="BU87">
        <f t="shared" si="33"/>
        <v>0</v>
      </c>
      <c r="BV87" t="b">
        <f t="shared" si="25"/>
        <v>0</v>
      </c>
      <c r="BW87">
        <f t="shared" si="34"/>
        <v>0</v>
      </c>
      <c r="BX87" t="b">
        <f t="shared" si="35"/>
        <v>0</v>
      </c>
      <c r="BY87">
        <f t="shared" si="36"/>
        <v>1</v>
      </c>
      <c r="BZ87" t="e" cm="1">
        <f t="array" ref="BZ87">_xlfn.IFS(AG87&lt;List!$N$4,"Platinum",AG87&lt;List!$N$3,"Gold",AG87&lt;List!$N$2,"Silver",AG87&gt;List!$N$2,"Exceeds")</f>
        <v>#DIV/0!</v>
      </c>
      <c r="CA87" t="e" cm="1">
        <f t="array" ref="CA87">_xlfn.IFS(AL87&lt;List!$M$4,"Platinum",AL87&lt;List!$M$3,"Gold",AL87&lt;List!$M$2,"Silver",AL87&gt;List!$M$2,"Exceeds")</f>
        <v>#DIV/0!</v>
      </c>
      <c r="CB87" t="e" cm="1">
        <f t="array" ref="CB87">_xlfn.IFS(CA87="exceeds","Exceeds",BZ87="exceeds","Exceeds",CA87="silver","Silver",BZ87="silver","Silver",CA87="Gold","Gold",BZ87="Gold","Gold",CA87="platinum","Platinum",BZ87="platinum","Platinum")</f>
        <v>#DIV/0!</v>
      </c>
      <c r="CC87" t="e">
        <f>IF(AND(AND(BY87&gt;=2),AND(AG87&lt;=List!$N$4),AND(AL87&lt;=List!$M$4)),"Certified","Exceeds")</f>
        <v>#DIV/0!</v>
      </c>
      <c r="CD87" t="e" cm="1">
        <f t="array" ref="CD87">_xlfn.IFS(BH87=List!$O$2,'SAMPLE-Entry-Sheet'!CB87,BH87=List!$O$3,'SAMPLE-Entry-Sheet'!CC87)</f>
        <v>#DIV/0!</v>
      </c>
    </row>
    <row r="88" spans="1:82" ht="30" customHeight="1" x14ac:dyDescent="0.35">
      <c r="A88" t="str">
        <f t="shared" si="26"/>
        <v>Ineligible or missing inputs</v>
      </c>
      <c r="H88" s="15"/>
      <c r="I88" s="16"/>
      <c r="J88" s="16"/>
      <c r="K88" s="16"/>
      <c r="O88" s="17"/>
      <c r="Q88" s="17"/>
      <c r="T88" s="17"/>
      <c r="V88" s="17"/>
      <c r="AB88" s="17">
        <f>'SAMPLE-Load-Tally'!C88</f>
        <v>0</v>
      </c>
      <c r="AC88" s="17"/>
      <c r="AD88" s="17"/>
      <c r="AE88" s="17"/>
      <c r="AF88" s="17"/>
      <c r="AG88" s="12" t="e">
        <f t="shared" si="27"/>
        <v>#DIV/0!</v>
      </c>
      <c r="AH88" s="13" cm="1">
        <f t="array" ref="AH88">_xlfn.IFS(AC88&gt;0,((AC88/(O88))),AC88=0,0)</f>
        <v>0</v>
      </c>
      <c r="AI88" s="13" cm="1">
        <f t="array" ref="AI88">_xlfn.IFS(AD88&gt;0,((AD88/(Q88))),AD88=0,0)</f>
        <v>0</v>
      </c>
      <c r="AJ88" s="13" cm="1">
        <f t="array" ref="AJ88">_xlfn.IFS(AE88&gt;0,((AE88/(U88))),AE88=0,0)</f>
        <v>0</v>
      </c>
      <c r="AK88" s="13" cm="1">
        <f t="array" ref="AK88">_xlfn.IFS(AF88&gt;0,((AF88/(W88))),AF88=0,0)</f>
        <v>0</v>
      </c>
      <c r="AL88" s="14" t="e">
        <f t="shared" si="28"/>
        <v>#DIV/0!</v>
      </c>
      <c r="BH88" t="str" cm="1">
        <f t="array" ref="BH88">_xlfn.IFS(J88&lt;List!$K$3,"old",J88&gt;=List!$K$3,"new")</f>
        <v>old</v>
      </c>
      <c r="BI88">
        <f>_xlfn.IFNA(VLOOKUP(N88,List!$A$2:$B$18,2,FALSE),0)</f>
        <v>0</v>
      </c>
      <c r="BJ88">
        <f>_xlfn.IFNA(VLOOKUP(P88,List!$A$2:$B$18,2,FALSE),0)</f>
        <v>0</v>
      </c>
      <c r="BK88">
        <f>_xlfn.IFNA(VLOOKUP(T88,List!$A$2:$B$18,2,FALSE),0)</f>
        <v>0</v>
      </c>
      <c r="BL88">
        <f>_xlfn.IFNA(VLOOKUP(V88,List!$A$2:$B$18,2,FALSE),0)</f>
        <v>0</v>
      </c>
      <c r="BM88">
        <f>_xlfn.IFNA(VLOOKUP(Z88,List!$A$2:$B$18,2,FALSE),0)</f>
        <v>0</v>
      </c>
      <c r="BN88">
        <f>COUNTIFS(AV88:AX88,"yes")+(COUNTIFS(BX88,"yes"))+Tabulation[[#This Row],[Leak Tight Exempt]]</f>
        <v>0</v>
      </c>
      <c r="BO88" t="str">
        <f>IF(OR(AND(K88=List!$R$2,BN88=3),AND(K88=List!$R$3,BN88=3)),"Yes","Ineligible or Missing Data")</f>
        <v>Ineligible or Missing Data</v>
      </c>
      <c r="BP88">
        <f t="shared" si="29"/>
        <v>1</v>
      </c>
      <c r="BQ88">
        <f>_xlfn.IFNA(VLOOKUP(AZ88,List!$H$2:$I$10,2,FALSE),0)</f>
        <v>0</v>
      </c>
      <c r="BR88">
        <f t="shared" si="30"/>
        <v>0</v>
      </c>
      <c r="BS88">
        <f t="shared" si="31"/>
        <v>1</v>
      </c>
      <c r="BT88">
        <f t="shared" si="32"/>
        <v>0</v>
      </c>
      <c r="BU88">
        <f t="shared" si="33"/>
        <v>0</v>
      </c>
      <c r="BV88" t="b">
        <f t="shared" si="25"/>
        <v>0</v>
      </c>
      <c r="BW88">
        <f t="shared" si="34"/>
        <v>0</v>
      </c>
      <c r="BX88" t="b">
        <f t="shared" si="35"/>
        <v>0</v>
      </c>
      <c r="BY88">
        <f t="shared" si="36"/>
        <v>1</v>
      </c>
      <c r="BZ88" t="e" cm="1">
        <f t="array" ref="BZ88">_xlfn.IFS(AG88&lt;List!$N$4,"Platinum",AG88&lt;List!$N$3,"Gold",AG88&lt;List!$N$2,"Silver",AG88&gt;List!$N$2,"Exceeds")</f>
        <v>#DIV/0!</v>
      </c>
      <c r="CA88" t="e" cm="1">
        <f t="array" ref="CA88">_xlfn.IFS(AL88&lt;List!$M$4,"Platinum",AL88&lt;List!$M$3,"Gold",AL88&lt;List!$M$2,"Silver",AL88&gt;List!$M$2,"Exceeds")</f>
        <v>#DIV/0!</v>
      </c>
      <c r="CB88" t="e" cm="1">
        <f t="array" ref="CB88">_xlfn.IFS(CA88="exceeds","Exceeds",BZ88="exceeds","Exceeds",CA88="silver","Silver",BZ88="silver","Silver",CA88="Gold","Gold",BZ88="Gold","Gold",CA88="platinum","Platinum",BZ88="platinum","Platinum")</f>
        <v>#DIV/0!</v>
      </c>
      <c r="CC88" t="e">
        <f>IF(AND(AND(BY88&gt;=2),AND(AG88&lt;=List!$N$4),AND(AL88&lt;=List!$M$4)),"Certified","Exceeds")</f>
        <v>#DIV/0!</v>
      </c>
      <c r="CD88" t="e" cm="1">
        <f t="array" ref="CD88">_xlfn.IFS(BH88=List!$O$2,'SAMPLE-Entry-Sheet'!CB88,BH88=List!$O$3,'SAMPLE-Entry-Sheet'!CC88)</f>
        <v>#DIV/0!</v>
      </c>
    </row>
    <row r="89" spans="1:82" ht="30" customHeight="1" x14ac:dyDescent="0.35">
      <c r="A89" t="str">
        <f t="shared" si="26"/>
        <v>Ineligible or missing inputs</v>
      </c>
      <c r="H89" s="15"/>
      <c r="I89" s="16"/>
      <c r="J89" s="16"/>
      <c r="K89" s="16"/>
      <c r="O89" s="17"/>
      <c r="Q89" s="17"/>
      <c r="T89" s="17"/>
      <c r="V89" s="17"/>
      <c r="AB89" s="17">
        <f>'SAMPLE-Load-Tally'!C89</f>
        <v>0</v>
      </c>
      <c r="AC89" s="17"/>
      <c r="AD89" s="17"/>
      <c r="AE89" s="17"/>
      <c r="AF89" s="17"/>
      <c r="AG89" s="12" t="e">
        <f t="shared" si="27"/>
        <v>#DIV/0!</v>
      </c>
      <c r="AH89" s="13" cm="1">
        <f t="array" ref="AH89">_xlfn.IFS(AC89&gt;0,((AC89/(O89))),AC89=0,0)</f>
        <v>0</v>
      </c>
      <c r="AI89" s="13" cm="1">
        <f t="array" ref="AI89">_xlfn.IFS(AD89&gt;0,((AD89/(Q89))),AD89=0,0)</f>
        <v>0</v>
      </c>
      <c r="AJ89" s="13" cm="1">
        <f t="array" ref="AJ89">_xlfn.IFS(AE89&gt;0,((AE89/(U89))),AE89=0,0)</f>
        <v>0</v>
      </c>
      <c r="AK89" s="13" cm="1">
        <f t="array" ref="AK89">_xlfn.IFS(AF89&gt;0,((AF89/(W89))),AF89=0,0)</f>
        <v>0</v>
      </c>
      <c r="AL89" s="14" t="e">
        <f t="shared" si="28"/>
        <v>#DIV/0!</v>
      </c>
      <c r="BH89" t="str" cm="1">
        <f t="array" ref="BH89">_xlfn.IFS(J89&lt;List!$K$3,"old",J89&gt;=List!$K$3,"new")</f>
        <v>old</v>
      </c>
      <c r="BI89">
        <f>_xlfn.IFNA(VLOOKUP(N89,List!$A$2:$B$18,2,FALSE),0)</f>
        <v>0</v>
      </c>
      <c r="BJ89">
        <f>_xlfn.IFNA(VLOOKUP(P89,List!$A$2:$B$18,2,FALSE),0)</f>
        <v>0</v>
      </c>
      <c r="BK89">
        <f>_xlfn.IFNA(VLOOKUP(T89,List!$A$2:$B$18,2,FALSE),0)</f>
        <v>0</v>
      </c>
      <c r="BL89">
        <f>_xlfn.IFNA(VLOOKUP(V89,List!$A$2:$B$18,2,FALSE),0)</f>
        <v>0</v>
      </c>
      <c r="BM89">
        <f>_xlfn.IFNA(VLOOKUP(Z89,List!$A$2:$B$18,2,FALSE),0)</f>
        <v>0</v>
      </c>
      <c r="BN89">
        <f>COUNTIFS(AV89:AX89,"yes")+(COUNTIFS(BX89,"yes"))+Tabulation[[#This Row],[Leak Tight Exempt]]</f>
        <v>0</v>
      </c>
      <c r="BO89" t="str">
        <f>IF(OR(AND(K89=List!$R$2,BN89=3),AND(K89=List!$R$3,BN89=3)),"Yes","Ineligible or Missing Data")</f>
        <v>Ineligible or Missing Data</v>
      </c>
      <c r="BP89">
        <f t="shared" si="29"/>
        <v>1</v>
      </c>
      <c r="BQ89">
        <f>_xlfn.IFNA(VLOOKUP(AZ89,List!$H$2:$I$10,2,FALSE),0)</f>
        <v>0</v>
      </c>
      <c r="BR89">
        <f t="shared" si="30"/>
        <v>0</v>
      </c>
      <c r="BS89">
        <f t="shared" si="31"/>
        <v>1</v>
      </c>
      <c r="BT89">
        <f t="shared" si="32"/>
        <v>0</v>
      </c>
      <c r="BU89">
        <f t="shared" si="33"/>
        <v>0</v>
      </c>
      <c r="BV89" t="b">
        <f t="shared" si="25"/>
        <v>0</v>
      </c>
      <c r="BW89">
        <f t="shared" si="34"/>
        <v>0</v>
      </c>
      <c r="BX89" t="b">
        <f t="shared" si="35"/>
        <v>0</v>
      </c>
      <c r="BY89">
        <f t="shared" si="36"/>
        <v>1</v>
      </c>
      <c r="BZ89" t="e" cm="1">
        <f t="array" ref="BZ89">_xlfn.IFS(AG89&lt;List!$N$4,"Platinum",AG89&lt;List!$N$3,"Gold",AG89&lt;List!$N$2,"Silver",AG89&gt;List!$N$2,"Exceeds")</f>
        <v>#DIV/0!</v>
      </c>
      <c r="CA89" t="e" cm="1">
        <f t="array" ref="CA89">_xlfn.IFS(AL89&lt;List!$M$4,"Platinum",AL89&lt;List!$M$3,"Gold",AL89&lt;List!$M$2,"Silver",AL89&gt;List!$M$2,"Exceeds")</f>
        <v>#DIV/0!</v>
      </c>
      <c r="CB89" t="e" cm="1">
        <f t="array" ref="CB89">_xlfn.IFS(CA89="exceeds","Exceeds",BZ89="exceeds","Exceeds",CA89="silver","Silver",BZ89="silver","Silver",CA89="Gold","Gold",BZ89="Gold","Gold",CA89="platinum","Platinum",BZ89="platinum","Platinum")</f>
        <v>#DIV/0!</v>
      </c>
      <c r="CC89" t="e">
        <f>IF(AND(AND(BY89&gt;=2),AND(AG89&lt;=List!$N$4),AND(AL89&lt;=List!$M$4)),"Certified","Exceeds")</f>
        <v>#DIV/0!</v>
      </c>
      <c r="CD89" t="e" cm="1">
        <f t="array" ref="CD89">_xlfn.IFS(BH89=List!$O$2,'SAMPLE-Entry-Sheet'!CB89,BH89=List!$O$3,'SAMPLE-Entry-Sheet'!CC89)</f>
        <v>#DIV/0!</v>
      </c>
    </row>
    <row r="90" spans="1:82" ht="30" customHeight="1" x14ac:dyDescent="0.35">
      <c r="A90" t="str">
        <f t="shared" si="26"/>
        <v>Ineligible or missing inputs</v>
      </c>
      <c r="H90" s="15"/>
      <c r="I90" s="16"/>
      <c r="J90" s="16"/>
      <c r="K90" s="16"/>
      <c r="O90" s="17"/>
      <c r="Q90" s="17"/>
      <c r="T90" s="17"/>
      <c r="V90" s="17"/>
      <c r="AB90" s="17">
        <f>'SAMPLE-Load-Tally'!C90</f>
        <v>0</v>
      </c>
      <c r="AC90" s="17"/>
      <c r="AD90" s="17"/>
      <c r="AE90" s="17"/>
      <c r="AF90" s="17"/>
      <c r="AG90" s="12" t="e">
        <f t="shared" si="27"/>
        <v>#DIV/0!</v>
      </c>
      <c r="AH90" s="13" cm="1">
        <f t="array" ref="AH90">_xlfn.IFS(AC90&gt;0,((AC90/(O90))),AC90=0,0)</f>
        <v>0</v>
      </c>
      <c r="AI90" s="13" cm="1">
        <f t="array" ref="AI90">_xlfn.IFS(AD90&gt;0,((AD90/(Q90))),AD90=0,0)</f>
        <v>0</v>
      </c>
      <c r="AJ90" s="13" cm="1">
        <f t="array" ref="AJ90">_xlfn.IFS(AE90&gt;0,((AE90/(U90))),AE90=0,0)</f>
        <v>0</v>
      </c>
      <c r="AK90" s="13" cm="1">
        <f t="array" ref="AK90">_xlfn.IFS(AF90&gt;0,((AF90/(W90))),AF90=0,0)</f>
        <v>0</v>
      </c>
      <c r="AL90" s="14" t="e">
        <f t="shared" si="28"/>
        <v>#DIV/0!</v>
      </c>
      <c r="BH90" t="str" cm="1">
        <f t="array" ref="BH90">_xlfn.IFS(J90&lt;List!$K$3,"old",J90&gt;=List!$K$3,"new")</f>
        <v>old</v>
      </c>
      <c r="BI90">
        <f>_xlfn.IFNA(VLOOKUP(N90,List!$A$2:$B$18,2,FALSE),0)</f>
        <v>0</v>
      </c>
      <c r="BJ90">
        <f>_xlfn.IFNA(VLOOKUP(P90,List!$A$2:$B$18,2,FALSE),0)</f>
        <v>0</v>
      </c>
      <c r="BK90">
        <f>_xlfn.IFNA(VLOOKUP(T90,List!$A$2:$B$18,2,FALSE),0)</f>
        <v>0</v>
      </c>
      <c r="BL90">
        <f>_xlfn.IFNA(VLOOKUP(V90,List!$A$2:$B$18,2,FALSE),0)</f>
        <v>0</v>
      </c>
      <c r="BM90">
        <f>_xlfn.IFNA(VLOOKUP(Z90,List!$A$2:$B$18,2,FALSE),0)</f>
        <v>0</v>
      </c>
      <c r="BN90">
        <f>COUNTIFS(AV90:AX90,"yes")+(COUNTIFS(BX90,"yes"))+Tabulation[[#This Row],[Leak Tight Exempt]]</f>
        <v>0</v>
      </c>
      <c r="BO90" t="str">
        <f>IF(OR(AND(K90=List!$R$2,BN90=3),AND(K90=List!$R$3,BN90=3)),"Yes","Ineligible or Missing Data")</f>
        <v>Ineligible or Missing Data</v>
      </c>
      <c r="BP90">
        <f t="shared" si="29"/>
        <v>1</v>
      </c>
      <c r="BQ90">
        <f>_xlfn.IFNA(VLOOKUP(AZ90,List!$H$2:$I$10,2,FALSE),0)</f>
        <v>0</v>
      </c>
      <c r="BR90">
        <f t="shared" si="30"/>
        <v>0</v>
      </c>
      <c r="BS90">
        <f t="shared" si="31"/>
        <v>1</v>
      </c>
      <c r="BT90">
        <f t="shared" si="32"/>
        <v>0</v>
      </c>
      <c r="BU90">
        <f t="shared" si="33"/>
        <v>0</v>
      </c>
      <c r="BV90" t="b">
        <f t="shared" si="25"/>
        <v>0</v>
      </c>
      <c r="BW90">
        <f t="shared" si="34"/>
        <v>0</v>
      </c>
      <c r="BX90" t="b">
        <f t="shared" si="35"/>
        <v>0</v>
      </c>
      <c r="BY90">
        <f t="shared" si="36"/>
        <v>1</v>
      </c>
      <c r="BZ90" t="e" cm="1">
        <f t="array" ref="BZ90">_xlfn.IFS(AG90&lt;List!$N$4,"Platinum",AG90&lt;List!$N$3,"Gold",AG90&lt;List!$N$2,"Silver",AG90&gt;List!$N$2,"Exceeds")</f>
        <v>#DIV/0!</v>
      </c>
      <c r="CA90" t="e" cm="1">
        <f t="array" ref="CA90">_xlfn.IFS(AL90&lt;List!$M$4,"Platinum",AL90&lt;List!$M$3,"Gold",AL90&lt;List!$M$2,"Silver",AL90&gt;List!$M$2,"Exceeds")</f>
        <v>#DIV/0!</v>
      </c>
      <c r="CB90" t="e" cm="1">
        <f t="array" ref="CB90">_xlfn.IFS(CA90="exceeds","Exceeds",BZ90="exceeds","Exceeds",CA90="silver","Silver",BZ90="silver","Silver",CA90="Gold","Gold",BZ90="Gold","Gold",CA90="platinum","Platinum",BZ90="platinum","Platinum")</f>
        <v>#DIV/0!</v>
      </c>
      <c r="CC90" t="e">
        <f>IF(AND(AND(BY90&gt;=2),AND(AG90&lt;=List!$N$4),AND(AL90&lt;=List!$M$4)),"Certified","Exceeds")</f>
        <v>#DIV/0!</v>
      </c>
      <c r="CD90" t="e" cm="1">
        <f t="array" ref="CD90">_xlfn.IFS(BH90=List!$O$2,'SAMPLE-Entry-Sheet'!CB90,BH90=List!$O$3,'SAMPLE-Entry-Sheet'!CC90)</f>
        <v>#DIV/0!</v>
      </c>
    </row>
    <row r="91" spans="1:82" ht="30" customHeight="1" x14ac:dyDescent="0.35">
      <c r="A91" t="str">
        <f t="shared" si="26"/>
        <v>Ineligible or missing inputs</v>
      </c>
      <c r="H91" s="15"/>
      <c r="I91" s="16"/>
      <c r="J91" s="16"/>
      <c r="K91" s="16"/>
      <c r="O91" s="17"/>
      <c r="Q91" s="17"/>
      <c r="T91" s="17"/>
      <c r="V91" s="17"/>
      <c r="AB91" s="17">
        <f>'SAMPLE-Load-Tally'!C91</f>
        <v>0</v>
      </c>
      <c r="AC91" s="17"/>
      <c r="AD91" s="17"/>
      <c r="AE91" s="17"/>
      <c r="AF91" s="17"/>
      <c r="AG91" s="12" t="e">
        <f t="shared" si="27"/>
        <v>#DIV/0!</v>
      </c>
      <c r="AH91" s="13" cm="1">
        <f t="array" ref="AH91">_xlfn.IFS(AC91&gt;0,((AC91/(O91))),AC91=0,0)</f>
        <v>0</v>
      </c>
      <c r="AI91" s="13" cm="1">
        <f t="array" ref="AI91">_xlfn.IFS(AD91&gt;0,((AD91/(Q91))),AD91=0,0)</f>
        <v>0</v>
      </c>
      <c r="AJ91" s="13" cm="1">
        <f t="array" ref="AJ91">_xlfn.IFS(AE91&gt;0,((AE91/(U91))),AE91=0,0)</f>
        <v>0</v>
      </c>
      <c r="AK91" s="13" cm="1">
        <f t="array" ref="AK91">_xlfn.IFS(AF91&gt;0,((AF91/(W91))),AF91=0,0)</f>
        <v>0</v>
      </c>
      <c r="AL91" s="14" t="e">
        <f t="shared" si="28"/>
        <v>#DIV/0!</v>
      </c>
      <c r="BH91" t="str" cm="1">
        <f t="array" ref="BH91">_xlfn.IFS(J91&lt;List!$K$3,"old",J91&gt;=List!$K$3,"new")</f>
        <v>old</v>
      </c>
      <c r="BI91">
        <f>_xlfn.IFNA(VLOOKUP(N91,List!$A$2:$B$18,2,FALSE),0)</f>
        <v>0</v>
      </c>
      <c r="BJ91">
        <f>_xlfn.IFNA(VLOOKUP(P91,List!$A$2:$B$18,2,FALSE),0)</f>
        <v>0</v>
      </c>
      <c r="BK91">
        <f>_xlfn.IFNA(VLOOKUP(T91,List!$A$2:$B$18,2,FALSE),0)</f>
        <v>0</v>
      </c>
      <c r="BL91">
        <f>_xlfn.IFNA(VLOOKUP(V91,List!$A$2:$B$18,2,FALSE),0)</f>
        <v>0</v>
      </c>
      <c r="BM91">
        <f>_xlfn.IFNA(VLOOKUP(Z91,List!$A$2:$B$18,2,FALSE),0)</f>
        <v>0</v>
      </c>
      <c r="BN91">
        <f>COUNTIFS(AV91:AX91,"yes")+(COUNTIFS(BX91,"yes"))+Tabulation[[#This Row],[Leak Tight Exempt]]</f>
        <v>0</v>
      </c>
      <c r="BO91" t="str">
        <f>IF(OR(AND(K91=List!$R$2,BN91=3),AND(K91=List!$R$3,BN91=3)),"Yes","Ineligible or Missing Data")</f>
        <v>Ineligible or Missing Data</v>
      </c>
      <c r="BP91">
        <f t="shared" si="29"/>
        <v>1</v>
      </c>
      <c r="BQ91">
        <f>_xlfn.IFNA(VLOOKUP(AZ91,List!$H$2:$I$10,2,FALSE),0)</f>
        <v>0</v>
      </c>
      <c r="BR91">
        <f t="shared" si="30"/>
        <v>0</v>
      </c>
      <c r="BS91">
        <f t="shared" si="31"/>
        <v>1</v>
      </c>
      <c r="BT91">
        <f t="shared" si="32"/>
        <v>0</v>
      </c>
      <c r="BU91">
        <f t="shared" si="33"/>
        <v>0</v>
      </c>
      <c r="BV91" t="b">
        <f t="shared" si="25"/>
        <v>0</v>
      </c>
      <c r="BW91">
        <f t="shared" si="34"/>
        <v>0</v>
      </c>
      <c r="BX91" t="b">
        <f t="shared" si="35"/>
        <v>0</v>
      </c>
      <c r="BY91">
        <f t="shared" si="36"/>
        <v>1</v>
      </c>
      <c r="BZ91" t="e" cm="1">
        <f t="array" ref="BZ91">_xlfn.IFS(AG91&lt;List!$N$4,"Platinum",AG91&lt;List!$N$3,"Gold",AG91&lt;List!$N$2,"Silver",AG91&gt;List!$N$2,"Exceeds")</f>
        <v>#DIV/0!</v>
      </c>
      <c r="CA91" t="e" cm="1">
        <f t="array" ref="CA91">_xlfn.IFS(AL91&lt;List!$M$4,"Platinum",AL91&lt;List!$M$3,"Gold",AL91&lt;List!$M$2,"Silver",AL91&gt;List!$M$2,"Exceeds")</f>
        <v>#DIV/0!</v>
      </c>
      <c r="CB91" t="e" cm="1">
        <f t="array" ref="CB91">_xlfn.IFS(CA91="exceeds","Exceeds",BZ91="exceeds","Exceeds",CA91="silver","Silver",BZ91="silver","Silver",CA91="Gold","Gold",BZ91="Gold","Gold",CA91="platinum","Platinum",BZ91="platinum","Platinum")</f>
        <v>#DIV/0!</v>
      </c>
      <c r="CC91" t="e">
        <f>IF(AND(AND(BY91&gt;=2),AND(AG91&lt;=List!$N$4),AND(AL91&lt;=List!$M$4)),"Certified","Exceeds")</f>
        <v>#DIV/0!</v>
      </c>
      <c r="CD91" t="e" cm="1">
        <f t="array" ref="CD91">_xlfn.IFS(BH91=List!$O$2,'SAMPLE-Entry-Sheet'!CB91,BH91=List!$O$3,'SAMPLE-Entry-Sheet'!CC91)</f>
        <v>#DIV/0!</v>
      </c>
    </row>
    <row r="92" spans="1:82" ht="30" customHeight="1" x14ac:dyDescent="0.35">
      <c r="A92" t="str">
        <f t="shared" si="26"/>
        <v>Ineligible or missing inputs</v>
      </c>
      <c r="H92" s="15"/>
      <c r="I92" s="16"/>
      <c r="J92" s="16"/>
      <c r="K92" s="16"/>
      <c r="O92" s="17"/>
      <c r="Q92" s="17"/>
      <c r="T92" s="17"/>
      <c r="V92" s="17"/>
      <c r="AB92" s="17">
        <f>'SAMPLE-Load-Tally'!C92</f>
        <v>0</v>
      </c>
      <c r="AC92" s="17"/>
      <c r="AD92" s="17"/>
      <c r="AE92" s="17"/>
      <c r="AF92" s="17"/>
      <c r="AG92" s="12" t="e">
        <f t="shared" si="27"/>
        <v>#DIV/0!</v>
      </c>
      <c r="AH92" s="13" cm="1">
        <f t="array" ref="AH92">_xlfn.IFS(AC92&gt;0,((AC92/(O92))),AC92=0,0)</f>
        <v>0</v>
      </c>
      <c r="AI92" s="13" cm="1">
        <f t="array" ref="AI92">_xlfn.IFS(AD92&gt;0,((AD92/(Q92))),AD92=0,0)</f>
        <v>0</v>
      </c>
      <c r="AJ92" s="13" cm="1">
        <f t="array" ref="AJ92">_xlfn.IFS(AE92&gt;0,((AE92/(U92))),AE92=0,0)</f>
        <v>0</v>
      </c>
      <c r="AK92" s="13" cm="1">
        <f t="array" ref="AK92">_xlfn.IFS(AF92&gt;0,((AF92/(W92))),AF92=0,0)</f>
        <v>0</v>
      </c>
      <c r="AL92" s="14" t="e">
        <f t="shared" si="28"/>
        <v>#DIV/0!</v>
      </c>
      <c r="BH92" t="str" cm="1">
        <f t="array" ref="BH92">_xlfn.IFS(J92&lt;List!$K$3,"old",J92&gt;=List!$K$3,"new")</f>
        <v>old</v>
      </c>
      <c r="BI92">
        <f>_xlfn.IFNA(VLOOKUP(N92,List!$A$2:$B$18,2,FALSE),0)</f>
        <v>0</v>
      </c>
      <c r="BJ92">
        <f>_xlfn.IFNA(VLOOKUP(P92,List!$A$2:$B$18,2,FALSE),0)</f>
        <v>0</v>
      </c>
      <c r="BK92">
        <f>_xlfn.IFNA(VLOOKUP(T92,List!$A$2:$B$18,2,FALSE),0)</f>
        <v>0</v>
      </c>
      <c r="BL92">
        <f>_xlfn.IFNA(VLOOKUP(V92,List!$A$2:$B$18,2,FALSE),0)</f>
        <v>0</v>
      </c>
      <c r="BM92">
        <f>_xlfn.IFNA(VLOOKUP(Z92,List!$A$2:$B$18,2,FALSE),0)</f>
        <v>0</v>
      </c>
      <c r="BN92">
        <f>COUNTIFS(AV92:AX92,"yes")+(COUNTIFS(BX92,"yes"))+Tabulation[[#This Row],[Leak Tight Exempt]]</f>
        <v>0</v>
      </c>
      <c r="BO92" t="str">
        <f>IF(OR(AND(K92=List!$R$2,BN92=3),AND(K92=List!$R$3,BN92=3)),"Yes","Ineligible or Missing Data")</f>
        <v>Ineligible or Missing Data</v>
      </c>
      <c r="BP92">
        <f t="shared" si="29"/>
        <v>1</v>
      </c>
      <c r="BQ92">
        <f>_xlfn.IFNA(VLOOKUP(AZ92,List!$H$2:$I$10,2,FALSE),0)</f>
        <v>0</v>
      </c>
      <c r="BR92">
        <f t="shared" si="30"/>
        <v>0</v>
      </c>
      <c r="BS92">
        <f t="shared" si="31"/>
        <v>1</v>
      </c>
      <c r="BT92">
        <f t="shared" si="32"/>
        <v>0</v>
      </c>
      <c r="BU92">
        <f t="shared" si="33"/>
        <v>0</v>
      </c>
      <c r="BV92" t="b">
        <f t="shared" si="25"/>
        <v>0</v>
      </c>
      <c r="BW92">
        <f t="shared" si="34"/>
        <v>0</v>
      </c>
      <c r="BX92" t="b">
        <f t="shared" si="35"/>
        <v>0</v>
      </c>
      <c r="BY92">
        <f t="shared" si="36"/>
        <v>1</v>
      </c>
      <c r="BZ92" t="e" cm="1">
        <f t="array" ref="BZ92">_xlfn.IFS(AG92&lt;List!$N$4,"Platinum",AG92&lt;List!$N$3,"Gold",AG92&lt;List!$N$2,"Silver",AG92&gt;List!$N$2,"Exceeds")</f>
        <v>#DIV/0!</v>
      </c>
      <c r="CA92" t="e" cm="1">
        <f t="array" ref="CA92">_xlfn.IFS(AL92&lt;List!$M$4,"Platinum",AL92&lt;List!$M$3,"Gold",AL92&lt;List!$M$2,"Silver",AL92&gt;List!$M$2,"Exceeds")</f>
        <v>#DIV/0!</v>
      </c>
      <c r="CB92" t="e" cm="1">
        <f t="array" ref="CB92">_xlfn.IFS(CA92="exceeds","Exceeds",BZ92="exceeds","Exceeds",CA92="silver","Silver",BZ92="silver","Silver",CA92="Gold","Gold",BZ92="Gold","Gold",CA92="platinum","Platinum",BZ92="platinum","Platinum")</f>
        <v>#DIV/0!</v>
      </c>
      <c r="CC92" t="e">
        <f>IF(AND(AND(BY92&gt;=2),AND(AG92&lt;=List!$N$4),AND(AL92&lt;=List!$M$4)),"Certified","Exceeds")</f>
        <v>#DIV/0!</v>
      </c>
      <c r="CD92" t="e" cm="1">
        <f t="array" ref="CD92">_xlfn.IFS(BH92=List!$O$2,'SAMPLE-Entry-Sheet'!CB92,BH92=List!$O$3,'SAMPLE-Entry-Sheet'!CC92)</f>
        <v>#DIV/0!</v>
      </c>
    </row>
    <row r="93" spans="1:82" ht="30" customHeight="1" x14ac:dyDescent="0.35">
      <c r="A93" t="str">
        <f t="shared" si="26"/>
        <v>Ineligible or missing inputs</v>
      </c>
      <c r="H93" s="15"/>
      <c r="I93" s="16"/>
      <c r="J93" s="16"/>
      <c r="K93" s="16"/>
      <c r="O93" s="17"/>
      <c r="Q93" s="17"/>
      <c r="T93" s="17"/>
      <c r="V93" s="17"/>
      <c r="AB93" s="17">
        <f>'SAMPLE-Load-Tally'!C93</f>
        <v>0</v>
      </c>
      <c r="AC93" s="17"/>
      <c r="AD93" s="17"/>
      <c r="AE93" s="17"/>
      <c r="AF93" s="17"/>
      <c r="AG93" s="12" t="e">
        <f t="shared" si="27"/>
        <v>#DIV/0!</v>
      </c>
      <c r="AH93" s="13" cm="1">
        <f t="array" ref="AH93">_xlfn.IFS(AC93&gt;0,((AC93/(O93))),AC93=0,0)</f>
        <v>0</v>
      </c>
      <c r="AI93" s="13" cm="1">
        <f t="array" ref="AI93">_xlfn.IFS(AD93&gt;0,((AD93/(Q93))),AD93=0,0)</f>
        <v>0</v>
      </c>
      <c r="AJ93" s="13" cm="1">
        <f t="array" ref="AJ93">_xlfn.IFS(AE93&gt;0,((AE93/(U93))),AE93=0,0)</f>
        <v>0</v>
      </c>
      <c r="AK93" s="13" cm="1">
        <f t="array" ref="AK93">_xlfn.IFS(AF93&gt;0,((AF93/(W93))),AF93=0,0)</f>
        <v>0</v>
      </c>
      <c r="AL93" s="14" t="e">
        <f t="shared" si="28"/>
        <v>#DIV/0!</v>
      </c>
      <c r="BH93" t="str" cm="1">
        <f t="array" ref="BH93">_xlfn.IFS(J93&lt;List!$K$3,"old",J93&gt;=List!$K$3,"new")</f>
        <v>old</v>
      </c>
      <c r="BI93">
        <f>_xlfn.IFNA(VLOOKUP(N93,List!$A$2:$B$18,2,FALSE),0)</f>
        <v>0</v>
      </c>
      <c r="BJ93">
        <f>_xlfn.IFNA(VLOOKUP(P93,List!$A$2:$B$18,2,FALSE),0)</f>
        <v>0</v>
      </c>
      <c r="BK93">
        <f>_xlfn.IFNA(VLOOKUP(T93,List!$A$2:$B$18,2,FALSE),0)</f>
        <v>0</v>
      </c>
      <c r="BL93">
        <f>_xlfn.IFNA(VLOOKUP(V93,List!$A$2:$B$18,2,FALSE),0)</f>
        <v>0</v>
      </c>
      <c r="BM93">
        <f>_xlfn.IFNA(VLOOKUP(Z93,List!$A$2:$B$18,2,FALSE),0)</f>
        <v>0</v>
      </c>
      <c r="BN93">
        <f>COUNTIFS(AV93:AX93,"yes")+(COUNTIFS(BX93,"yes"))+Tabulation[[#This Row],[Leak Tight Exempt]]</f>
        <v>0</v>
      </c>
      <c r="BO93" t="str">
        <f>IF(OR(AND(K93=List!$R$2,BN93=3),AND(K93=List!$R$3,BN93=3)),"Yes","Ineligible or Missing Data")</f>
        <v>Ineligible or Missing Data</v>
      </c>
      <c r="BP93">
        <f t="shared" si="29"/>
        <v>1</v>
      </c>
      <c r="BQ93">
        <f>_xlfn.IFNA(VLOOKUP(AZ93,List!$H$2:$I$10,2,FALSE),0)</f>
        <v>0</v>
      </c>
      <c r="BR93">
        <f t="shared" si="30"/>
        <v>0</v>
      </c>
      <c r="BS93">
        <f t="shared" si="31"/>
        <v>1</v>
      </c>
      <c r="BT93">
        <f t="shared" si="32"/>
        <v>0</v>
      </c>
      <c r="BU93">
        <f t="shared" si="33"/>
        <v>0</v>
      </c>
      <c r="BV93" t="b">
        <f t="shared" si="25"/>
        <v>0</v>
      </c>
      <c r="BW93">
        <f t="shared" si="34"/>
        <v>0</v>
      </c>
      <c r="BX93" t="b">
        <f t="shared" si="35"/>
        <v>0</v>
      </c>
      <c r="BY93">
        <f t="shared" si="36"/>
        <v>1</v>
      </c>
      <c r="BZ93" t="e" cm="1">
        <f t="array" ref="BZ93">_xlfn.IFS(AG93&lt;List!$N$4,"Platinum",AG93&lt;List!$N$3,"Gold",AG93&lt;List!$N$2,"Silver",AG93&gt;List!$N$2,"Exceeds")</f>
        <v>#DIV/0!</v>
      </c>
      <c r="CA93" t="e" cm="1">
        <f t="array" ref="CA93">_xlfn.IFS(AL93&lt;List!$M$4,"Platinum",AL93&lt;List!$M$3,"Gold",AL93&lt;List!$M$2,"Silver",AL93&gt;List!$M$2,"Exceeds")</f>
        <v>#DIV/0!</v>
      </c>
      <c r="CB93" t="e" cm="1">
        <f t="array" ref="CB93">_xlfn.IFS(CA93="exceeds","Exceeds",BZ93="exceeds","Exceeds",CA93="silver","Silver",BZ93="silver","Silver",CA93="Gold","Gold",BZ93="Gold","Gold",CA93="platinum","Platinum",BZ93="platinum","Platinum")</f>
        <v>#DIV/0!</v>
      </c>
      <c r="CC93" t="e">
        <f>IF(AND(AND(BY93&gt;=2),AND(AG93&lt;=List!$N$4),AND(AL93&lt;=List!$M$4)),"Certified","Exceeds")</f>
        <v>#DIV/0!</v>
      </c>
      <c r="CD93" t="e" cm="1">
        <f t="array" ref="CD93">_xlfn.IFS(BH93=List!$O$2,'SAMPLE-Entry-Sheet'!CB93,BH93=List!$O$3,'SAMPLE-Entry-Sheet'!CC93)</f>
        <v>#DIV/0!</v>
      </c>
    </row>
    <row r="94" spans="1:82" ht="30" customHeight="1" x14ac:dyDescent="0.35">
      <c r="A94" t="str">
        <f t="shared" si="26"/>
        <v>Ineligible or missing inputs</v>
      </c>
      <c r="H94" s="15"/>
      <c r="I94" s="16"/>
      <c r="J94" s="16"/>
      <c r="K94" s="16"/>
      <c r="O94" s="17"/>
      <c r="Q94" s="17"/>
      <c r="T94" s="17"/>
      <c r="V94" s="17"/>
      <c r="AB94" s="17">
        <f>'SAMPLE-Load-Tally'!C94</f>
        <v>0</v>
      </c>
      <c r="AC94" s="17"/>
      <c r="AD94" s="17"/>
      <c r="AE94" s="17"/>
      <c r="AF94" s="17"/>
      <c r="AG94" s="12" t="e">
        <f t="shared" si="27"/>
        <v>#DIV/0!</v>
      </c>
      <c r="AH94" s="13" cm="1">
        <f t="array" ref="AH94">_xlfn.IFS(AC94&gt;0,((AC94/(O94))),AC94=0,0)</f>
        <v>0</v>
      </c>
      <c r="AI94" s="13" cm="1">
        <f t="array" ref="AI94">_xlfn.IFS(AD94&gt;0,((AD94/(Q94))),AD94=0,0)</f>
        <v>0</v>
      </c>
      <c r="AJ94" s="13" cm="1">
        <f t="array" ref="AJ94">_xlfn.IFS(AE94&gt;0,((AE94/(U94))),AE94=0,0)</f>
        <v>0</v>
      </c>
      <c r="AK94" s="13" cm="1">
        <f t="array" ref="AK94">_xlfn.IFS(AF94&gt;0,((AF94/(W94))),AF94=0,0)</f>
        <v>0</v>
      </c>
      <c r="AL94" s="14" t="e">
        <f t="shared" si="28"/>
        <v>#DIV/0!</v>
      </c>
      <c r="BH94" t="str" cm="1">
        <f t="array" ref="BH94">_xlfn.IFS(J94&lt;List!$K$3,"old",J94&gt;=List!$K$3,"new")</f>
        <v>old</v>
      </c>
      <c r="BI94">
        <f>_xlfn.IFNA(VLOOKUP(N94,List!$A$2:$B$18,2,FALSE),0)</f>
        <v>0</v>
      </c>
      <c r="BJ94">
        <f>_xlfn.IFNA(VLOOKUP(P94,List!$A$2:$B$18,2,FALSE),0)</f>
        <v>0</v>
      </c>
      <c r="BK94">
        <f>_xlfn.IFNA(VLOOKUP(T94,List!$A$2:$B$18,2,FALSE),0)</f>
        <v>0</v>
      </c>
      <c r="BL94">
        <f>_xlfn.IFNA(VLOOKUP(V94,List!$A$2:$B$18,2,FALSE),0)</f>
        <v>0</v>
      </c>
      <c r="BM94">
        <f>_xlfn.IFNA(VLOOKUP(Z94,List!$A$2:$B$18,2,FALSE),0)</f>
        <v>0</v>
      </c>
      <c r="BN94">
        <f>COUNTIFS(AV94:AX94,"yes")+(COUNTIFS(BX94,"yes"))+Tabulation[[#This Row],[Leak Tight Exempt]]</f>
        <v>0</v>
      </c>
      <c r="BO94" t="str">
        <f>IF(OR(AND(K94=List!$R$2,BN94=3),AND(K94=List!$R$3,BN94=3)),"Yes","Ineligible or Missing Data")</f>
        <v>Ineligible or Missing Data</v>
      </c>
      <c r="BP94">
        <f t="shared" si="29"/>
        <v>1</v>
      </c>
      <c r="BQ94">
        <f>_xlfn.IFNA(VLOOKUP(AZ94,List!$H$2:$I$10,2,FALSE),0)</f>
        <v>0</v>
      </c>
      <c r="BR94">
        <f t="shared" si="30"/>
        <v>0</v>
      </c>
      <c r="BS94">
        <f t="shared" si="31"/>
        <v>1</v>
      </c>
      <c r="BT94">
        <f t="shared" si="32"/>
        <v>0</v>
      </c>
      <c r="BU94">
        <f t="shared" si="33"/>
        <v>0</v>
      </c>
      <c r="BV94" t="b">
        <f t="shared" si="25"/>
        <v>0</v>
      </c>
      <c r="BW94">
        <f t="shared" si="34"/>
        <v>0</v>
      </c>
      <c r="BX94" t="b">
        <f t="shared" si="35"/>
        <v>0</v>
      </c>
      <c r="BY94">
        <f t="shared" si="36"/>
        <v>1</v>
      </c>
      <c r="BZ94" t="e" cm="1">
        <f t="array" ref="BZ94">_xlfn.IFS(AG94&lt;List!$N$4,"Platinum",AG94&lt;List!$N$3,"Gold",AG94&lt;List!$N$2,"Silver",AG94&gt;List!$N$2,"Exceeds")</f>
        <v>#DIV/0!</v>
      </c>
      <c r="CA94" t="e" cm="1">
        <f t="array" ref="CA94">_xlfn.IFS(AL94&lt;List!$M$4,"Platinum",AL94&lt;List!$M$3,"Gold",AL94&lt;List!$M$2,"Silver",AL94&gt;List!$M$2,"Exceeds")</f>
        <v>#DIV/0!</v>
      </c>
      <c r="CB94" t="e" cm="1">
        <f t="array" ref="CB94">_xlfn.IFS(CA94="exceeds","Exceeds",BZ94="exceeds","Exceeds",CA94="silver","Silver",BZ94="silver","Silver",CA94="Gold","Gold",BZ94="Gold","Gold",CA94="platinum","Platinum",BZ94="platinum","Platinum")</f>
        <v>#DIV/0!</v>
      </c>
      <c r="CC94" t="e">
        <f>IF(AND(AND(BY94&gt;=2),AND(AG94&lt;=List!$N$4),AND(AL94&lt;=List!$M$4)),"Certified","Exceeds")</f>
        <v>#DIV/0!</v>
      </c>
      <c r="CD94" t="e" cm="1">
        <f t="array" ref="CD94">_xlfn.IFS(BH94=List!$O$2,'SAMPLE-Entry-Sheet'!CB94,BH94=List!$O$3,'SAMPLE-Entry-Sheet'!CC94)</f>
        <v>#DIV/0!</v>
      </c>
    </row>
    <row r="95" spans="1:82" ht="30" customHeight="1" x14ac:dyDescent="0.35">
      <c r="A95" t="str">
        <f t="shared" si="26"/>
        <v>Ineligible or missing inputs</v>
      </c>
      <c r="H95" s="15"/>
      <c r="I95" s="16"/>
      <c r="J95" s="16"/>
      <c r="K95" s="16"/>
      <c r="O95" s="17"/>
      <c r="Q95" s="17"/>
      <c r="T95" s="17"/>
      <c r="V95" s="17"/>
      <c r="AB95" s="17">
        <f>'SAMPLE-Load-Tally'!C95</f>
        <v>0</v>
      </c>
      <c r="AC95" s="17"/>
      <c r="AD95" s="17"/>
      <c r="AE95" s="17"/>
      <c r="AF95" s="17"/>
      <c r="AG95" s="12" t="e">
        <f t="shared" si="27"/>
        <v>#DIV/0!</v>
      </c>
      <c r="AH95" s="13" cm="1">
        <f t="array" ref="AH95">_xlfn.IFS(AC95&gt;0,((AC95/(O95))),AC95=0,0)</f>
        <v>0</v>
      </c>
      <c r="AI95" s="13" cm="1">
        <f t="array" ref="AI95">_xlfn.IFS(AD95&gt;0,((AD95/(Q95))),AD95=0,0)</f>
        <v>0</v>
      </c>
      <c r="AJ95" s="13" cm="1">
        <f t="array" ref="AJ95">_xlfn.IFS(AE95&gt;0,((AE95/(U95))),AE95=0,0)</f>
        <v>0</v>
      </c>
      <c r="AK95" s="13" cm="1">
        <f t="array" ref="AK95">_xlfn.IFS(AF95&gt;0,((AF95/(W95))),AF95=0,0)</f>
        <v>0</v>
      </c>
      <c r="AL95" s="14" t="e">
        <f t="shared" si="28"/>
        <v>#DIV/0!</v>
      </c>
      <c r="BH95" t="str" cm="1">
        <f t="array" ref="BH95">_xlfn.IFS(J95&lt;List!$K$3,"old",J95&gt;=List!$K$3,"new")</f>
        <v>old</v>
      </c>
      <c r="BI95">
        <f>_xlfn.IFNA(VLOOKUP(N95,List!$A$2:$B$18,2,FALSE),0)</f>
        <v>0</v>
      </c>
      <c r="BJ95">
        <f>_xlfn.IFNA(VLOOKUP(P95,List!$A$2:$B$18,2,FALSE),0)</f>
        <v>0</v>
      </c>
      <c r="BK95">
        <f>_xlfn.IFNA(VLOOKUP(T95,List!$A$2:$B$18,2,FALSE),0)</f>
        <v>0</v>
      </c>
      <c r="BL95">
        <f>_xlfn.IFNA(VLOOKUP(V95,List!$A$2:$B$18,2,FALSE),0)</f>
        <v>0</v>
      </c>
      <c r="BM95">
        <f>_xlfn.IFNA(VLOOKUP(Z95,List!$A$2:$B$18,2,FALSE),0)</f>
        <v>0</v>
      </c>
      <c r="BN95">
        <f>COUNTIFS(AV95:AX95,"yes")+(COUNTIFS(BX95,"yes"))+Tabulation[[#This Row],[Leak Tight Exempt]]</f>
        <v>0</v>
      </c>
      <c r="BO95" t="str">
        <f>IF(OR(AND(K95=List!$R$2,BN95=3),AND(K95=List!$R$3,BN95=3)),"Yes","Ineligible or Missing Data")</f>
        <v>Ineligible or Missing Data</v>
      </c>
      <c r="BP95">
        <f t="shared" si="29"/>
        <v>1</v>
      </c>
      <c r="BQ95">
        <f>_xlfn.IFNA(VLOOKUP(AZ95,List!$H$2:$I$10,2,FALSE),0)</f>
        <v>0</v>
      </c>
      <c r="BR95">
        <f t="shared" si="30"/>
        <v>0</v>
      </c>
      <c r="BS95">
        <f t="shared" si="31"/>
        <v>1</v>
      </c>
      <c r="BT95">
        <f t="shared" si="32"/>
        <v>0</v>
      </c>
      <c r="BU95">
        <f t="shared" si="33"/>
        <v>0</v>
      </c>
      <c r="BV95" t="b">
        <f t="shared" si="25"/>
        <v>0</v>
      </c>
      <c r="BW95">
        <f t="shared" si="34"/>
        <v>0</v>
      </c>
      <c r="BX95" t="b">
        <f t="shared" si="35"/>
        <v>0</v>
      </c>
      <c r="BY95">
        <f t="shared" si="36"/>
        <v>1</v>
      </c>
      <c r="BZ95" t="e" cm="1">
        <f t="array" ref="BZ95">_xlfn.IFS(AG95&lt;List!$N$4,"Platinum",AG95&lt;List!$N$3,"Gold",AG95&lt;List!$N$2,"Silver",AG95&gt;List!$N$2,"Exceeds")</f>
        <v>#DIV/0!</v>
      </c>
      <c r="CA95" t="e" cm="1">
        <f t="array" ref="CA95">_xlfn.IFS(AL95&lt;List!$M$4,"Platinum",AL95&lt;List!$M$3,"Gold",AL95&lt;List!$M$2,"Silver",AL95&gt;List!$M$2,"Exceeds")</f>
        <v>#DIV/0!</v>
      </c>
      <c r="CB95" t="e" cm="1">
        <f t="array" ref="CB95">_xlfn.IFS(CA95="exceeds","Exceeds",BZ95="exceeds","Exceeds",CA95="silver","Silver",BZ95="silver","Silver",CA95="Gold","Gold",BZ95="Gold","Gold",CA95="platinum","Platinum",BZ95="platinum","Platinum")</f>
        <v>#DIV/0!</v>
      </c>
      <c r="CC95" t="e">
        <f>IF(AND(AND(BY95&gt;=2),AND(AG95&lt;=List!$N$4),AND(AL95&lt;=List!$M$4)),"Certified","Exceeds")</f>
        <v>#DIV/0!</v>
      </c>
      <c r="CD95" t="e" cm="1">
        <f t="array" ref="CD95">_xlfn.IFS(BH95=List!$O$2,'SAMPLE-Entry-Sheet'!CB95,BH95=List!$O$3,'SAMPLE-Entry-Sheet'!CC95)</f>
        <v>#DIV/0!</v>
      </c>
    </row>
    <row r="96" spans="1:82" ht="30" customHeight="1" x14ac:dyDescent="0.35">
      <c r="A96" t="str">
        <f t="shared" si="26"/>
        <v>Ineligible or missing inputs</v>
      </c>
      <c r="H96" s="15"/>
      <c r="I96" s="16"/>
      <c r="J96" s="16"/>
      <c r="K96" s="16"/>
      <c r="O96" s="17"/>
      <c r="Q96" s="17"/>
      <c r="T96" s="17"/>
      <c r="V96" s="17"/>
      <c r="AB96" s="17">
        <f>'SAMPLE-Load-Tally'!C96</f>
        <v>0</v>
      </c>
      <c r="AC96" s="17"/>
      <c r="AD96" s="17"/>
      <c r="AE96" s="17"/>
      <c r="AF96" s="17"/>
      <c r="AG96" s="12" t="e">
        <f t="shared" si="27"/>
        <v>#DIV/0!</v>
      </c>
      <c r="AH96" s="13" cm="1">
        <f t="array" ref="AH96">_xlfn.IFS(AC96&gt;0,((AC96/(O96))),AC96=0,0)</f>
        <v>0</v>
      </c>
      <c r="AI96" s="13" cm="1">
        <f t="array" ref="AI96">_xlfn.IFS(AD96&gt;0,((AD96/(Q96))),AD96=0,0)</f>
        <v>0</v>
      </c>
      <c r="AJ96" s="13" cm="1">
        <f t="array" ref="AJ96">_xlfn.IFS(AE96&gt;0,((AE96/(U96))),AE96=0,0)</f>
        <v>0</v>
      </c>
      <c r="AK96" s="13" cm="1">
        <f t="array" ref="AK96">_xlfn.IFS(AF96&gt;0,((AF96/(W96))),AF96=0,0)</f>
        <v>0</v>
      </c>
      <c r="AL96" s="14" t="e">
        <f t="shared" si="28"/>
        <v>#DIV/0!</v>
      </c>
      <c r="BH96" t="str" cm="1">
        <f t="array" ref="BH96">_xlfn.IFS(J96&lt;List!$K$3,"old",J96&gt;=List!$K$3,"new")</f>
        <v>old</v>
      </c>
      <c r="BI96">
        <f>_xlfn.IFNA(VLOOKUP(N96,List!$A$2:$B$18,2,FALSE),0)</f>
        <v>0</v>
      </c>
      <c r="BJ96">
        <f>_xlfn.IFNA(VLOOKUP(P96,List!$A$2:$B$18,2,FALSE),0)</f>
        <v>0</v>
      </c>
      <c r="BK96">
        <f>_xlfn.IFNA(VLOOKUP(T96,List!$A$2:$B$18,2,FALSE),0)</f>
        <v>0</v>
      </c>
      <c r="BL96">
        <f>_xlfn.IFNA(VLOOKUP(V96,List!$A$2:$B$18,2,FALSE),0)</f>
        <v>0</v>
      </c>
      <c r="BM96">
        <f>_xlfn.IFNA(VLOOKUP(Z96,List!$A$2:$B$18,2,FALSE),0)</f>
        <v>0</v>
      </c>
      <c r="BN96">
        <f>COUNTIFS(AV96:AX96,"yes")+(COUNTIFS(BX96,"yes"))+Tabulation[[#This Row],[Leak Tight Exempt]]</f>
        <v>0</v>
      </c>
      <c r="BO96" t="str">
        <f>IF(OR(AND(K96=List!$R$2,BN96=3),AND(K96=List!$R$3,BN96=3)),"Yes","Ineligible or Missing Data")</f>
        <v>Ineligible or Missing Data</v>
      </c>
      <c r="BP96">
        <f t="shared" si="29"/>
        <v>1</v>
      </c>
      <c r="BQ96">
        <f>_xlfn.IFNA(VLOOKUP(AZ96,List!$H$2:$I$10,2,FALSE),0)</f>
        <v>0</v>
      </c>
      <c r="BR96">
        <f t="shared" si="30"/>
        <v>0</v>
      </c>
      <c r="BS96">
        <f t="shared" si="31"/>
        <v>1</v>
      </c>
      <c r="BT96">
        <f t="shared" si="32"/>
        <v>0</v>
      </c>
      <c r="BU96">
        <f t="shared" si="33"/>
        <v>0</v>
      </c>
      <c r="BV96" t="b">
        <f t="shared" si="25"/>
        <v>0</v>
      </c>
      <c r="BW96">
        <f t="shared" si="34"/>
        <v>0</v>
      </c>
      <c r="BX96" t="b">
        <f t="shared" si="35"/>
        <v>0</v>
      </c>
      <c r="BY96">
        <f t="shared" si="36"/>
        <v>1</v>
      </c>
      <c r="BZ96" t="e" cm="1">
        <f t="array" ref="BZ96">_xlfn.IFS(AG96&lt;List!$N$4,"Platinum",AG96&lt;List!$N$3,"Gold",AG96&lt;List!$N$2,"Silver",AG96&gt;List!$N$2,"Exceeds")</f>
        <v>#DIV/0!</v>
      </c>
      <c r="CA96" t="e" cm="1">
        <f t="array" ref="CA96">_xlfn.IFS(AL96&lt;List!$M$4,"Platinum",AL96&lt;List!$M$3,"Gold",AL96&lt;List!$M$2,"Silver",AL96&gt;List!$M$2,"Exceeds")</f>
        <v>#DIV/0!</v>
      </c>
      <c r="CB96" t="e" cm="1">
        <f t="array" ref="CB96">_xlfn.IFS(CA96="exceeds","Exceeds",BZ96="exceeds","Exceeds",CA96="silver","Silver",BZ96="silver","Silver",CA96="Gold","Gold",BZ96="Gold","Gold",CA96="platinum","Platinum",BZ96="platinum","Platinum")</f>
        <v>#DIV/0!</v>
      </c>
      <c r="CC96" t="e">
        <f>IF(AND(AND(BY96&gt;=2),AND(AG96&lt;=List!$N$4),AND(AL96&lt;=List!$M$4)),"Certified","Exceeds")</f>
        <v>#DIV/0!</v>
      </c>
      <c r="CD96" t="e" cm="1">
        <f t="array" ref="CD96">_xlfn.IFS(BH96=List!$O$2,'SAMPLE-Entry-Sheet'!CB96,BH96=List!$O$3,'SAMPLE-Entry-Sheet'!CC96)</f>
        <v>#DIV/0!</v>
      </c>
    </row>
    <row r="97" spans="1:82" ht="30" customHeight="1" x14ac:dyDescent="0.35">
      <c r="A97" t="str">
        <f t="shared" si="26"/>
        <v>Ineligible or missing inputs</v>
      </c>
      <c r="H97" s="15"/>
      <c r="I97" s="16"/>
      <c r="J97" s="16"/>
      <c r="K97" s="16"/>
      <c r="O97" s="17"/>
      <c r="Q97" s="17"/>
      <c r="T97" s="17"/>
      <c r="V97" s="17"/>
      <c r="AB97" s="17">
        <f>'SAMPLE-Load-Tally'!C97</f>
        <v>0</v>
      </c>
      <c r="AC97" s="17"/>
      <c r="AD97" s="17"/>
      <c r="AE97" s="17"/>
      <c r="AF97" s="17"/>
      <c r="AG97" s="12" t="e">
        <f t="shared" si="27"/>
        <v>#DIV/0!</v>
      </c>
      <c r="AH97" s="13" cm="1">
        <f t="array" ref="AH97">_xlfn.IFS(AC97&gt;0,((AC97/(O97))),AC97=0,0)</f>
        <v>0</v>
      </c>
      <c r="AI97" s="13" cm="1">
        <f t="array" ref="AI97">_xlfn.IFS(AD97&gt;0,((AD97/(Q97))),AD97=0,0)</f>
        <v>0</v>
      </c>
      <c r="AJ97" s="13" cm="1">
        <f t="array" ref="AJ97">_xlfn.IFS(AE97&gt;0,((AE97/(U97))),AE97=0,0)</f>
        <v>0</v>
      </c>
      <c r="AK97" s="13" cm="1">
        <f t="array" ref="AK97">_xlfn.IFS(AF97&gt;0,((AF97/(W97))),AF97=0,0)</f>
        <v>0</v>
      </c>
      <c r="AL97" s="14" t="e">
        <f t="shared" si="28"/>
        <v>#DIV/0!</v>
      </c>
      <c r="BH97" t="str" cm="1">
        <f t="array" ref="BH97">_xlfn.IFS(J97&lt;List!$K$3,"old",J97&gt;=List!$K$3,"new")</f>
        <v>old</v>
      </c>
      <c r="BI97">
        <f>_xlfn.IFNA(VLOOKUP(N97,List!$A$2:$B$18,2,FALSE),0)</f>
        <v>0</v>
      </c>
      <c r="BJ97">
        <f>_xlfn.IFNA(VLOOKUP(P97,List!$A$2:$B$18,2,FALSE),0)</f>
        <v>0</v>
      </c>
      <c r="BK97">
        <f>_xlfn.IFNA(VLOOKUP(T97,List!$A$2:$B$18,2,FALSE),0)</f>
        <v>0</v>
      </c>
      <c r="BL97">
        <f>_xlfn.IFNA(VLOOKUP(V97,List!$A$2:$B$18,2,FALSE),0)</f>
        <v>0</v>
      </c>
      <c r="BM97">
        <f>_xlfn.IFNA(VLOOKUP(Z97,List!$A$2:$B$18,2,FALSE),0)</f>
        <v>0</v>
      </c>
      <c r="BN97">
        <f>COUNTIFS(AV97:AX97,"yes")+(COUNTIFS(BX97,"yes"))+Tabulation[[#This Row],[Leak Tight Exempt]]</f>
        <v>0</v>
      </c>
      <c r="BO97" t="str">
        <f>IF(OR(AND(K97=List!$R$2,BN97=3),AND(K97=List!$R$3,BN97=3)),"Yes","Ineligible or Missing Data")</f>
        <v>Ineligible or Missing Data</v>
      </c>
      <c r="BP97">
        <f t="shared" si="29"/>
        <v>1</v>
      </c>
      <c r="BQ97">
        <f>_xlfn.IFNA(VLOOKUP(AZ97,List!$H$2:$I$10,2,FALSE),0)</f>
        <v>0</v>
      </c>
      <c r="BR97">
        <f t="shared" si="30"/>
        <v>0</v>
      </c>
      <c r="BS97">
        <f t="shared" si="31"/>
        <v>1</v>
      </c>
      <c r="BT97">
        <f t="shared" si="32"/>
        <v>0</v>
      </c>
      <c r="BU97">
        <f t="shared" si="33"/>
        <v>0</v>
      </c>
      <c r="BV97" t="b">
        <f t="shared" si="25"/>
        <v>0</v>
      </c>
      <c r="BW97">
        <f t="shared" si="34"/>
        <v>0</v>
      </c>
      <c r="BX97" t="b">
        <f t="shared" si="35"/>
        <v>0</v>
      </c>
      <c r="BY97">
        <f t="shared" si="36"/>
        <v>1</v>
      </c>
      <c r="BZ97" t="e" cm="1">
        <f t="array" ref="BZ97">_xlfn.IFS(AG97&lt;List!$N$4,"Platinum",AG97&lt;List!$N$3,"Gold",AG97&lt;List!$N$2,"Silver",AG97&gt;List!$N$2,"Exceeds")</f>
        <v>#DIV/0!</v>
      </c>
      <c r="CA97" t="e" cm="1">
        <f t="array" ref="CA97">_xlfn.IFS(AL97&lt;List!$M$4,"Platinum",AL97&lt;List!$M$3,"Gold",AL97&lt;List!$M$2,"Silver",AL97&gt;List!$M$2,"Exceeds")</f>
        <v>#DIV/0!</v>
      </c>
      <c r="CB97" t="e" cm="1">
        <f t="array" ref="CB97">_xlfn.IFS(CA97="exceeds","Exceeds",BZ97="exceeds","Exceeds",CA97="silver","Silver",BZ97="silver","Silver",CA97="Gold","Gold",BZ97="Gold","Gold",CA97="platinum","Platinum",BZ97="platinum","Platinum")</f>
        <v>#DIV/0!</v>
      </c>
      <c r="CC97" t="e">
        <f>IF(AND(AND(BY97&gt;=2),AND(AG97&lt;=List!$N$4),AND(AL97&lt;=List!$M$4)),"Certified","Exceeds")</f>
        <v>#DIV/0!</v>
      </c>
      <c r="CD97" t="e" cm="1">
        <f t="array" ref="CD97">_xlfn.IFS(BH97=List!$O$2,'SAMPLE-Entry-Sheet'!CB97,BH97=List!$O$3,'SAMPLE-Entry-Sheet'!CC97)</f>
        <v>#DIV/0!</v>
      </c>
    </row>
    <row r="98" spans="1:82" ht="30" customHeight="1" x14ac:dyDescent="0.35">
      <c r="A98" t="str">
        <f t="shared" si="26"/>
        <v>Ineligible or missing inputs</v>
      </c>
      <c r="H98" s="15"/>
      <c r="I98" s="16"/>
      <c r="J98" s="16"/>
      <c r="K98" s="16"/>
      <c r="O98" s="17"/>
      <c r="Q98" s="17"/>
      <c r="T98" s="17"/>
      <c r="V98" s="17"/>
      <c r="AB98" s="17">
        <f>'SAMPLE-Load-Tally'!C98</f>
        <v>0</v>
      </c>
      <c r="AC98" s="17"/>
      <c r="AD98" s="17"/>
      <c r="AE98" s="17"/>
      <c r="AF98" s="17"/>
      <c r="AG98" s="12" t="e">
        <f t="shared" si="27"/>
        <v>#DIV/0!</v>
      </c>
      <c r="AH98" s="13" cm="1">
        <f t="array" ref="AH98">_xlfn.IFS(AC98&gt;0,((AC98/(O98))),AC98=0,0)</f>
        <v>0</v>
      </c>
      <c r="AI98" s="13" cm="1">
        <f t="array" ref="AI98">_xlfn.IFS(AD98&gt;0,((AD98/(Q98))),AD98=0,0)</f>
        <v>0</v>
      </c>
      <c r="AJ98" s="13" cm="1">
        <f t="array" ref="AJ98">_xlfn.IFS(AE98&gt;0,((AE98/(U98))),AE98=0,0)</f>
        <v>0</v>
      </c>
      <c r="AK98" s="13" cm="1">
        <f t="array" ref="AK98">_xlfn.IFS(AF98&gt;0,((AF98/(W98))),AF98=0,0)</f>
        <v>0</v>
      </c>
      <c r="AL98" s="14" t="e">
        <f t="shared" si="28"/>
        <v>#DIV/0!</v>
      </c>
      <c r="BH98" t="str" cm="1">
        <f t="array" ref="BH98">_xlfn.IFS(J98&lt;List!$K$3,"old",J98&gt;=List!$K$3,"new")</f>
        <v>old</v>
      </c>
      <c r="BI98">
        <f>_xlfn.IFNA(VLOOKUP(N98,List!$A$2:$B$18,2,FALSE),0)</f>
        <v>0</v>
      </c>
      <c r="BJ98">
        <f>_xlfn.IFNA(VLOOKUP(P98,List!$A$2:$B$18,2,FALSE),0)</f>
        <v>0</v>
      </c>
      <c r="BK98">
        <f>_xlfn.IFNA(VLOOKUP(T98,List!$A$2:$B$18,2,FALSE),0)</f>
        <v>0</v>
      </c>
      <c r="BL98">
        <f>_xlfn.IFNA(VLOOKUP(V98,List!$A$2:$B$18,2,FALSE),0)</f>
        <v>0</v>
      </c>
      <c r="BM98">
        <f>_xlfn.IFNA(VLOOKUP(Z98,List!$A$2:$B$18,2,FALSE),0)</f>
        <v>0</v>
      </c>
      <c r="BN98">
        <f>COUNTIFS(AV98:AX98,"yes")+(COUNTIFS(BX98,"yes"))+Tabulation[[#This Row],[Leak Tight Exempt]]</f>
        <v>0</v>
      </c>
      <c r="BO98" t="str">
        <f>IF(OR(AND(K98=List!$R$2,BN98=3),AND(K98=List!$R$3,BN98=3)),"Yes","Ineligible or Missing Data")</f>
        <v>Ineligible or Missing Data</v>
      </c>
      <c r="BP98">
        <f t="shared" si="29"/>
        <v>1</v>
      </c>
      <c r="BQ98">
        <f>_xlfn.IFNA(VLOOKUP(AZ98,List!$H$2:$I$10,2,FALSE),0)</f>
        <v>0</v>
      </c>
      <c r="BR98">
        <f t="shared" si="30"/>
        <v>0</v>
      </c>
      <c r="BS98">
        <f t="shared" si="31"/>
        <v>1</v>
      </c>
      <c r="BT98">
        <f t="shared" si="32"/>
        <v>0</v>
      </c>
      <c r="BU98">
        <f t="shared" si="33"/>
        <v>0</v>
      </c>
      <c r="BV98" t="b">
        <f t="shared" si="25"/>
        <v>0</v>
      </c>
      <c r="BW98">
        <f t="shared" si="34"/>
        <v>0</v>
      </c>
      <c r="BX98" t="b">
        <f t="shared" si="35"/>
        <v>0</v>
      </c>
      <c r="BY98">
        <f t="shared" si="36"/>
        <v>1</v>
      </c>
      <c r="BZ98" t="e" cm="1">
        <f t="array" ref="BZ98">_xlfn.IFS(AG98&lt;List!$N$4,"Platinum",AG98&lt;List!$N$3,"Gold",AG98&lt;List!$N$2,"Silver",AG98&gt;List!$N$2,"Exceeds")</f>
        <v>#DIV/0!</v>
      </c>
      <c r="CA98" t="e" cm="1">
        <f t="array" ref="CA98">_xlfn.IFS(AL98&lt;List!$M$4,"Platinum",AL98&lt;List!$M$3,"Gold",AL98&lt;List!$M$2,"Silver",AL98&gt;List!$M$2,"Exceeds")</f>
        <v>#DIV/0!</v>
      </c>
      <c r="CB98" t="e" cm="1">
        <f t="array" ref="CB98">_xlfn.IFS(CA98="exceeds","Exceeds",BZ98="exceeds","Exceeds",CA98="silver","Silver",BZ98="silver","Silver",CA98="Gold","Gold",BZ98="Gold","Gold",CA98="platinum","Platinum",BZ98="platinum","Platinum")</f>
        <v>#DIV/0!</v>
      </c>
      <c r="CC98" t="e">
        <f>IF(AND(AND(BY98&gt;=2),AND(AG98&lt;=List!$N$4),AND(AL98&lt;=List!$M$4)),"Certified","Exceeds")</f>
        <v>#DIV/0!</v>
      </c>
      <c r="CD98" t="e" cm="1">
        <f t="array" ref="CD98">_xlfn.IFS(BH98=List!$O$2,'SAMPLE-Entry-Sheet'!CB98,BH98=List!$O$3,'SAMPLE-Entry-Sheet'!CC98)</f>
        <v>#DIV/0!</v>
      </c>
    </row>
    <row r="99" spans="1:82" ht="30" customHeight="1" x14ac:dyDescent="0.35">
      <c r="A99" t="str">
        <f t="shared" si="26"/>
        <v>Ineligible or missing inputs</v>
      </c>
      <c r="H99" s="15"/>
      <c r="I99" s="16"/>
      <c r="J99" s="16"/>
      <c r="K99" s="16"/>
      <c r="O99" s="17"/>
      <c r="Q99" s="17"/>
      <c r="T99" s="17"/>
      <c r="V99" s="17"/>
      <c r="AB99" s="17">
        <f>'SAMPLE-Load-Tally'!C99</f>
        <v>0</v>
      </c>
      <c r="AC99" s="17"/>
      <c r="AD99" s="17"/>
      <c r="AE99" s="17"/>
      <c r="AF99" s="17"/>
      <c r="AG99" s="12" t="e">
        <f t="shared" si="27"/>
        <v>#DIV/0!</v>
      </c>
      <c r="AH99" s="13" cm="1">
        <f t="array" ref="AH99">_xlfn.IFS(AC99&gt;0,((AC99/(O99))),AC99=0,0)</f>
        <v>0</v>
      </c>
      <c r="AI99" s="13" cm="1">
        <f t="array" ref="AI99">_xlfn.IFS(AD99&gt;0,((AD99/(Q99))),AD99=0,0)</f>
        <v>0</v>
      </c>
      <c r="AJ99" s="13" cm="1">
        <f t="array" ref="AJ99">_xlfn.IFS(AE99&gt;0,((AE99/(U99))),AE99=0,0)</f>
        <v>0</v>
      </c>
      <c r="AK99" s="13" cm="1">
        <f t="array" ref="AK99">_xlfn.IFS(AF99&gt;0,((AF99/(W99))),AF99=0,0)</f>
        <v>0</v>
      </c>
      <c r="AL99" s="14" t="e">
        <f t="shared" si="28"/>
        <v>#DIV/0!</v>
      </c>
      <c r="BH99" t="str" cm="1">
        <f t="array" ref="BH99">_xlfn.IFS(J99&lt;List!$K$3,"old",J99&gt;=List!$K$3,"new")</f>
        <v>old</v>
      </c>
      <c r="BI99">
        <f>_xlfn.IFNA(VLOOKUP(N99,List!$A$2:$B$18,2,FALSE),0)</f>
        <v>0</v>
      </c>
      <c r="BJ99">
        <f>_xlfn.IFNA(VLOOKUP(P99,List!$A$2:$B$18,2,FALSE),0)</f>
        <v>0</v>
      </c>
      <c r="BK99">
        <f>_xlfn.IFNA(VLOOKUP(T99,List!$A$2:$B$18,2,FALSE),0)</f>
        <v>0</v>
      </c>
      <c r="BL99">
        <f>_xlfn.IFNA(VLOOKUP(V99,List!$A$2:$B$18,2,FALSE),0)</f>
        <v>0</v>
      </c>
      <c r="BM99">
        <f>_xlfn.IFNA(VLOOKUP(Z99,List!$A$2:$B$18,2,FALSE),0)</f>
        <v>0</v>
      </c>
      <c r="BN99">
        <f>COUNTIFS(AV99:AX99,"yes")+(COUNTIFS(BX99,"yes"))+Tabulation[[#This Row],[Leak Tight Exempt]]</f>
        <v>0</v>
      </c>
      <c r="BO99" t="str">
        <f>IF(OR(AND(K99=List!$R$2,BN99=3),AND(K99=List!$R$3,BN99=3)),"Yes","Ineligible or Missing Data")</f>
        <v>Ineligible or Missing Data</v>
      </c>
      <c r="BP99">
        <f t="shared" si="29"/>
        <v>1</v>
      </c>
      <c r="BQ99">
        <f>_xlfn.IFNA(VLOOKUP(AZ99,List!$H$2:$I$10,2,FALSE),0)</f>
        <v>0</v>
      </c>
      <c r="BR99">
        <f t="shared" si="30"/>
        <v>0</v>
      </c>
      <c r="BS99">
        <f t="shared" si="31"/>
        <v>1</v>
      </c>
      <c r="BT99">
        <f t="shared" si="32"/>
        <v>0</v>
      </c>
      <c r="BU99">
        <f t="shared" si="33"/>
        <v>0</v>
      </c>
      <c r="BV99" t="b">
        <f t="shared" si="25"/>
        <v>0</v>
      </c>
      <c r="BW99">
        <f t="shared" si="34"/>
        <v>0</v>
      </c>
      <c r="BX99" t="b">
        <f t="shared" si="35"/>
        <v>0</v>
      </c>
      <c r="BY99">
        <f t="shared" si="36"/>
        <v>1</v>
      </c>
      <c r="BZ99" t="e" cm="1">
        <f t="array" ref="BZ99">_xlfn.IFS(AG99&lt;List!$N$4,"Platinum",AG99&lt;List!$N$3,"Gold",AG99&lt;List!$N$2,"Silver",AG99&gt;List!$N$2,"Exceeds")</f>
        <v>#DIV/0!</v>
      </c>
      <c r="CA99" t="e" cm="1">
        <f t="array" ref="CA99">_xlfn.IFS(AL99&lt;List!$M$4,"Platinum",AL99&lt;List!$M$3,"Gold",AL99&lt;List!$M$2,"Silver",AL99&gt;List!$M$2,"Exceeds")</f>
        <v>#DIV/0!</v>
      </c>
      <c r="CB99" t="e" cm="1">
        <f t="array" ref="CB99">_xlfn.IFS(CA99="exceeds","Exceeds",BZ99="exceeds","Exceeds",CA99="silver","Silver",BZ99="silver","Silver",CA99="Gold","Gold",BZ99="Gold","Gold",CA99="platinum","Platinum",BZ99="platinum","Platinum")</f>
        <v>#DIV/0!</v>
      </c>
      <c r="CC99" t="e">
        <f>IF(AND(AND(BY99&gt;=2),AND(AG99&lt;=List!$N$4),AND(AL99&lt;=List!$M$4)),"Certified","Exceeds")</f>
        <v>#DIV/0!</v>
      </c>
      <c r="CD99" t="e" cm="1">
        <f t="array" ref="CD99">_xlfn.IFS(BH99=List!$O$2,'SAMPLE-Entry-Sheet'!CB99,BH99=List!$O$3,'SAMPLE-Entry-Sheet'!CC99)</f>
        <v>#DIV/0!</v>
      </c>
    </row>
    <row r="100" spans="1:82" ht="30" customHeight="1" x14ac:dyDescent="0.35">
      <c r="A100" t="str">
        <f t="shared" si="26"/>
        <v>Ineligible or missing inputs</v>
      </c>
      <c r="H100" s="15"/>
      <c r="I100" s="16"/>
      <c r="J100" s="16"/>
      <c r="K100" s="16"/>
      <c r="O100" s="17"/>
      <c r="Q100" s="17"/>
      <c r="T100" s="17"/>
      <c r="V100" s="17"/>
      <c r="AB100" s="17">
        <f>'SAMPLE-Load-Tally'!C100</f>
        <v>0</v>
      </c>
      <c r="AC100" s="17"/>
      <c r="AD100" s="17"/>
      <c r="AE100" s="17"/>
      <c r="AF100" s="17"/>
      <c r="AG100" s="12" t="e">
        <f t="shared" si="27"/>
        <v>#DIV/0!</v>
      </c>
      <c r="AH100" s="13" cm="1">
        <f t="array" ref="AH100">_xlfn.IFS(AC100&gt;0,((AC100/(O100))),AC100=0,0)</f>
        <v>0</v>
      </c>
      <c r="AI100" s="13" cm="1">
        <f t="array" ref="AI100">_xlfn.IFS(AD100&gt;0,((AD100/(Q100))),AD100=0,0)</f>
        <v>0</v>
      </c>
      <c r="AJ100" s="13" cm="1">
        <f t="array" ref="AJ100">_xlfn.IFS(AE100&gt;0,((AE100/(U100))),AE100=0,0)</f>
        <v>0</v>
      </c>
      <c r="AK100" s="13" cm="1">
        <f t="array" ref="AK100">_xlfn.IFS(AF100&gt;0,((AF100/(W100))),AF100=0,0)</f>
        <v>0</v>
      </c>
      <c r="AL100" s="14" t="e">
        <f t="shared" si="28"/>
        <v>#DIV/0!</v>
      </c>
      <c r="BH100" t="str" cm="1">
        <f t="array" ref="BH100">_xlfn.IFS(J100&lt;List!$K$3,"old",J100&gt;=List!$K$3,"new")</f>
        <v>old</v>
      </c>
      <c r="BI100">
        <f>_xlfn.IFNA(VLOOKUP(N100,List!$A$2:$B$18,2,FALSE),0)</f>
        <v>0</v>
      </c>
      <c r="BJ100">
        <f>_xlfn.IFNA(VLOOKUP(P100,List!$A$2:$B$18,2,FALSE),0)</f>
        <v>0</v>
      </c>
      <c r="BK100">
        <f>_xlfn.IFNA(VLOOKUP(T100,List!$A$2:$B$18,2,FALSE),0)</f>
        <v>0</v>
      </c>
      <c r="BL100">
        <f>_xlfn.IFNA(VLOOKUP(V100,List!$A$2:$B$18,2,FALSE),0)</f>
        <v>0</v>
      </c>
      <c r="BM100">
        <f>_xlfn.IFNA(VLOOKUP(Z100,List!$A$2:$B$18,2,FALSE),0)</f>
        <v>0</v>
      </c>
      <c r="BN100">
        <f>COUNTIFS(AV100:AX100,"yes")+(COUNTIFS(BX100,"yes"))+Tabulation[[#This Row],[Leak Tight Exempt]]</f>
        <v>0</v>
      </c>
      <c r="BO100" t="str">
        <f>IF(OR(AND(K100=List!$R$2,BN100=3),AND(K100=List!$R$3,BN100=3)),"Yes","Ineligible or Missing Data")</f>
        <v>Ineligible or Missing Data</v>
      </c>
      <c r="BP100">
        <f t="shared" si="29"/>
        <v>1</v>
      </c>
      <c r="BQ100">
        <f>_xlfn.IFNA(VLOOKUP(AZ100,List!$H$2:$I$10,2,FALSE),0)</f>
        <v>0</v>
      </c>
      <c r="BR100">
        <f t="shared" si="30"/>
        <v>0</v>
      </c>
      <c r="BS100">
        <f t="shared" si="31"/>
        <v>1</v>
      </c>
      <c r="BT100">
        <f t="shared" si="32"/>
        <v>0</v>
      </c>
      <c r="BU100">
        <f t="shared" si="33"/>
        <v>0</v>
      </c>
      <c r="BV100" t="b">
        <f t="shared" si="25"/>
        <v>0</v>
      </c>
      <c r="BW100">
        <f t="shared" si="34"/>
        <v>0</v>
      </c>
      <c r="BX100" t="b">
        <f t="shared" si="35"/>
        <v>0</v>
      </c>
      <c r="BY100">
        <f t="shared" si="36"/>
        <v>1</v>
      </c>
      <c r="BZ100" t="e" cm="1">
        <f t="array" ref="BZ100">_xlfn.IFS(AG100&lt;List!$N$4,"Platinum",AG100&lt;List!$N$3,"Gold",AG100&lt;List!$N$2,"Silver",AG100&gt;List!$N$2,"Exceeds")</f>
        <v>#DIV/0!</v>
      </c>
      <c r="CA100" t="e" cm="1">
        <f t="array" ref="CA100">_xlfn.IFS(AL100&lt;List!$M$4,"Platinum",AL100&lt;List!$M$3,"Gold",AL100&lt;List!$M$2,"Silver",AL100&gt;List!$M$2,"Exceeds")</f>
        <v>#DIV/0!</v>
      </c>
      <c r="CB100" t="e" cm="1">
        <f t="array" ref="CB100">_xlfn.IFS(CA100="exceeds","Exceeds",BZ100="exceeds","Exceeds",CA100="silver","Silver",BZ100="silver","Silver",CA100="Gold","Gold",BZ100="Gold","Gold",CA100="platinum","Platinum",BZ100="platinum","Platinum")</f>
        <v>#DIV/0!</v>
      </c>
      <c r="CC100" t="e">
        <f>IF(AND(AND(BY100&gt;=2),AND(AG100&lt;=List!$N$4),AND(AL100&lt;=List!$M$4)),"Certified","Exceeds")</f>
        <v>#DIV/0!</v>
      </c>
      <c r="CD100" t="e" cm="1">
        <f t="array" ref="CD100">_xlfn.IFS(BH100=List!$O$2,'SAMPLE-Entry-Sheet'!CB100,BH100=List!$O$3,'SAMPLE-Entry-Sheet'!CC100)</f>
        <v>#DIV/0!</v>
      </c>
    </row>
    <row r="101" spans="1:82" ht="30" customHeight="1" x14ac:dyDescent="0.35">
      <c r="A101" t="str">
        <f t="shared" si="26"/>
        <v>Ineligible or missing inputs</v>
      </c>
      <c r="H101" s="15"/>
      <c r="I101" s="16"/>
      <c r="J101" s="16"/>
      <c r="K101" s="16"/>
      <c r="O101" s="17"/>
      <c r="Q101" s="17"/>
      <c r="T101" s="17"/>
      <c r="V101" s="17"/>
      <c r="AB101" s="17">
        <f>'SAMPLE-Load-Tally'!C101</f>
        <v>0</v>
      </c>
      <c r="AC101" s="17"/>
      <c r="AD101" s="17"/>
      <c r="AE101" s="17"/>
      <c r="AF101" s="17"/>
      <c r="AG101" s="12" t="e">
        <f t="shared" si="27"/>
        <v>#DIV/0!</v>
      </c>
      <c r="AH101" s="13" cm="1">
        <f t="array" ref="AH101">_xlfn.IFS(AC101&gt;0,((AC101/(O101))),AC101=0,0)</f>
        <v>0</v>
      </c>
      <c r="AI101" s="13" cm="1">
        <f t="array" ref="AI101">_xlfn.IFS(AD101&gt;0,((AD101/(Q101))),AD101=0,0)</f>
        <v>0</v>
      </c>
      <c r="AJ101" s="13" cm="1">
        <f t="array" ref="AJ101">_xlfn.IFS(AE101&gt;0,((AE101/(U101))),AE101=0,0)</f>
        <v>0</v>
      </c>
      <c r="AK101" s="13" cm="1">
        <f t="array" ref="AK101">_xlfn.IFS(AF101&gt;0,((AF101/(W101))),AF101=0,0)</f>
        <v>0</v>
      </c>
      <c r="AL101" s="14" t="e">
        <f t="shared" si="28"/>
        <v>#DIV/0!</v>
      </c>
      <c r="BH101" t="str" cm="1">
        <f t="array" ref="BH101">_xlfn.IFS(J101&lt;List!$K$3,"old",J101&gt;=List!$K$3,"new")</f>
        <v>old</v>
      </c>
      <c r="BI101">
        <f>_xlfn.IFNA(VLOOKUP(N101,List!$A$2:$B$18,2,FALSE),0)</f>
        <v>0</v>
      </c>
      <c r="BJ101">
        <f>_xlfn.IFNA(VLOOKUP(P101,List!$A$2:$B$18,2,FALSE),0)</f>
        <v>0</v>
      </c>
      <c r="BK101">
        <f>_xlfn.IFNA(VLOOKUP(T101,List!$A$2:$B$18,2,FALSE),0)</f>
        <v>0</v>
      </c>
      <c r="BL101">
        <f>_xlfn.IFNA(VLOOKUP(V101,List!$A$2:$B$18,2,FALSE),0)</f>
        <v>0</v>
      </c>
      <c r="BM101">
        <f>_xlfn.IFNA(VLOOKUP(Z101,List!$A$2:$B$18,2,FALSE),0)</f>
        <v>0</v>
      </c>
      <c r="BN101">
        <f>COUNTIFS(AV101:AX101,"yes")+(COUNTIFS(BX101,"yes"))+Tabulation[[#This Row],[Leak Tight Exempt]]</f>
        <v>0</v>
      </c>
      <c r="BO101" t="str">
        <f>IF(OR(AND(K101=List!$R$2,BN101=3),AND(K101=List!$R$3,BN101=3)),"Yes","Ineligible or Missing Data")</f>
        <v>Ineligible or Missing Data</v>
      </c>
      <c r="BP101">
        <f t="shared" si="29"/>
        <v>1</v>
      </c>
      <c r="BQ101">
        <f>_xlfn.IFNA(VLOOKUP(AZ101,List!$H$2:$I$10,2,FALSE),0)</f>
        <v>0</v>
      </c>
      <c r="BR101">
        <f t="shared" si="30"/>
        <v>0</v>
      </c>
      <c r="BS101">
        <f t="shared" si="31"/>
        <v>1</v>
      </c>
      <c r="BT101">
        <f t="shared" si="32"/>
        <v>0</v>
      </c>
      <c r="BU101">
        <f t="shared" si="33"/>
        <v>0</v>
      </c>
      <c r="BV101" t="b">
        <f t="shared" si="25"/>
        <v>0</v>
      </c>
      <c r="BW101">
        <f t="shared" si="34"/>
        <v>0</v>
      </c>
      <c r="BX101" t="b">
        <f t="shared" si="35"/>
        <v>0</v>
      </c>
      <c r="BY101">
        <f t="shared" si="36"/>
        <v>1</v>
      </c>
      <c r="BZ101" t="e" cm="1">
        <f t="array" ref="BZ101">_xlfn.IFS(AG101&lt;List!$N$4,"Platinum",AG101&lt;List!$N$3,"Gold",AG101&lt;List!$N$2,"Silver",AG101&gt;List!$N$2,"Exceeds")</f>
        <v>#DIV/0!</v>
      </c>
      <c r="CA101" t="e" cm="1">
        <f t="array" ref="CA101">_xlfn.IFS(AL101&lt;List!$M$4,"Platinum",AL101&lt;List!$M$3,"Gold",AL101&lt;List!$M$2,"Silver",AL101&gt;List!$M$2,"Exceeds")</f>
        <v>#DIV/0!</v>
      </c>
      <c r="CB101" t="e" cm="1">
        <f t="array" ref="CB101">_xlfn.IFS(CA101="exceeds","Exceeds",BZ101="exceeds","Exceeds",CA101="silver","Silver",BZ101="silver","Silver",CA101="Gold","Gold",BZ101="Gold","Gold",CA101="platinum","Platinum",BZ101="platinum","Platinum")</f>
        <v>#DIV/0!</v>
      </c>
      <c r="CC101" t="e">
        <f>IF(AND(AND(BY101&gt;=2),AND(AG101&lt;=List!$N$4),AND(AL101&lt;=List!$M$4)),"Certified","Exceeds")</f>
        <v>#DIV/0!</v>
      </c>
      <c r="CD101" t="e" cm="1">
        <f t="array" ref="CD101">_xlfn.IFS(BH101=List!$O$2,'SAMPLE-Entry-Sheet'!CB101,BH101=List!$O$3,'SAMPLE-Entry-Sheet'!CC101)</f>
        <v>#DIV/0!</v>
      </c>
    </row>
    <row r="102" spans="1:82" ht="30" customHeight="1" x14ac:dyDescent="0.35">
      <c r="A102" t="str">
        <f t="shared" si="26"/>
        <v>Ineligible or missing inputs</v>
      </c>
      <c r="H102" s="15"/>
      <c r="I102" s="16"/>
      <c r="J102" s="16"/>
      <c r="K102" s="16"/>
      <c r="O102" s="17"/>
      <c r="Q102" s="17"/>
      <c r="T102" s="17"/>
      <c r="V102" s="17"/>
      <c r="AB102" s="17">
        <f>'SAMPLE-Load-Tally'!C102</f>
        <v>0</v>
      </c>
      <c r="AC102" s="17"/>
      <c r="AD102" s="17"/>
      <c r="AE102" s="17"/>
      <c r="AF102" s="17"/>
      <c r="AG102" s="12" t="e">
        <f t="shared" si="27"/>
        <v>#DIV/0!</v>
      </c>
      <c r="AH102" s="13" cm="1">
        <f t="array" ref="AH102">_xlfn.IFS(AC102&gt;0,((AC102/(O102))),AC102=0,0)</f>
        <v>0</v>
      </c>
      <c r="AI102" s="13" cm="1">
        <f t="array" ref="AI102">_xlfn.IFS(AD102&gt;0,((AD102/(Q102))),AD102=0,0)</f>
        <v>0</v>
      </c>
      <c r="AJ102" s="13" cm="1">
        <f t="array" ref="AJ102">_xlfn.IFS(AE102&gt;0,((AE102/(U102))),AE102=0,0)</f>
        <v>0</v>
      </c>
      <c r="AK102" s="13" cm="1">
        <f t="array" ref="AK102">_xlfn.IFS(AF102&gt;0,((AF102/(W102))),AF102=0,0)</f>
        <v>0</v>
      </c>
      <c r="AL102" s="14" t="e">
        <f t="shared" si="28"/>
        <v>#DIV/0!</v>
      </c>
      <c r="BH102" t="str" cm="1">
        <f t="array" ref="BH102">_xlfn.IFS(J102&lt;List!$K$3,"old",J102&gt;=List!$K$3,"new")</f>
        <v>old</v>
      </c>
      <c r="BI102">
        <f>_xlfn.IFNA(VLOOKUP(N102,List!$A$2:$B$18,2,FALSE),0)</f>
        <v>0</v>
      </c>
      <c r="BJ102">
        <f>_xlfn.IFNA(VLOOKUP(P102,List!$A$2:$B$18,2,FALSE),0)</f>
        <v>0</v>
      </c>
      <c r="BK102">
        <f>_xlfn.IFNA(VLOOKUP(T102,List!$A$2:$B$18,2,FALSE),0)</f>
        <v>0</v>
      </c>
      <c r="BL102">
        <f>_xlfn.IFNA(VLOOKUP(V102,List!$A$2:$B$18,2,FALSE),0)</f>
        <v>0</v>
      </c>
      <c r="BM102">
        <f>_xlfn.IFNA(VLOOKUP(Z102,List!$A$2:$B$18,2,FALSE),0)</f>
        <v>0</v>
      </c>
      <c r="BN102">
        <f>COUNTIFS(AV102:AX102,"yes")+(COUNTIFS(BX102,"yes"))+Tabulation[[#This Row],[Leak Tight Exempt]]</f>
        <v>0</v>
      </c>
      <c r="BO102" t="str">
        <f>IF(OR(AND(K102=List!$R$2,BN102=3),AND(K102=List!$R$3,BN102=3)),"Yes","Ineligible or Missing Data")</f>
        <v>Ineligible or Missing Data</v>
      </c>
      <c r="BP102">
        <f t="shared" si="29"/>
        <v>1</v>
      </c>
      <c r="BQ102">
        <f>_xlfn.IFNA(VLOOKUP(AZ102,List!$H$2:$I$10,2,FALSE),0)</f>
        <v>0</v>
      </c>
      <c r="BR102">
        <f t="shared" si="30"/>
        <v>0</v>
      </c>
      <c r="BS102">
        <f t="shared" si="31"/>
        <v>1</v>
      </c>
      <c r="BT102">
        <f t="shared" si="32"/>
        <v>0</v>
      </c>
      <c r="BU102">
        <f t="shared" si="33"/>
        <v>0</v>
      </c>
      <c r="BV102" t="b">
        <f t="shared" si="25"/>
        <v>0</v>
      </c>
      <c r="BW102">
        <f t="shared" si="34"/>
        <v>0</v>
      </c>
      <c r="BX102" t="b">
        <f t="shared" si="35"/>
        <v>0</v>
      </c>
      <c r="BY102">
        <f t="shared" si="36"/>
        <v>1</v>
      </c>
      <c r="BZ102" t="e" cm="1">
        <f t="array" ref="BZ102">_xlfn.IFS(AG102&lt;List!$N$4,"Platinum",AG102&lt;List!$N$3,"Gold",AG102&lt;List!$N$2,"Silver",AG102&gt;List!$N$2,"Exceeds")</f>
        <v>#DIV/0!</v>
      </c>
      <c r="CA102" t="e" cm="1">
        <f t="array" ref="CA102">_xlfn.IFS(AL102&lt;List!$M$4,"Platinum",AL102&lt;List!$M$3,"Gold",AL102&lt;List!$M$2,"Silver",AL102&gt;List!$M$2,"Exceeds")</f>
        <v>#DIV/0!</v>
      </c>
      <c r="CB102" t="e" cm="1">
        <f t="array" ref="CB102">_xlfn.IFS(CA102="exceeds","Exceeds",BZ102="exceeds","Exceeds",CA102="silver","Silver",BZ102="silver","Silver",CA102="Gold","Gold",BZ102="Gold","Gold",CA102="platinum","Platinum",BZ102="platinum","Platinum")</f>
        <v>#DIV/0!</v>
      </c>
      <c r="CC102" t="e">
        <f>IF(AND(AND(BY102&gt;=2),AND(AG102&lt;=List!$N$4),AND(AL102&lt;=List!$M$4)),"Certified","Exceeds")</f>
        <v>#DIV/0!</v>
      </c>
      <c r="CD102" t="e" cm="1">
        <f t="array" ref="CD102">_xlfn.IFS(BH102=List!$O$2,'SAMPLE-Entry-Sheet'!CB102,BH102=List!$O$3,'SAMPLE-Entry-Sheet'!CC102)</f>
        <v>#DIV/0!</v>
      </c>
    </row>
    <row r="103" spans="1:82" ht="30" customHeight="1" x14ac:dyDescent="0.35">
      <c r="A103" t="str">
        <f t="shared" si="26"/>
        <v>Ineligible or missing inputs</v>
      </c>
      <c r="H103" s="15"/>
      <c r="I103" s="16"/>
      <c r="J103" s="16"/>
      <c r="K103" s="16"/>
      <c r="O103" s="17"/>
      <c r="Q103" s="17"/>
      <c r="T103" s="17"/>
      <c r="V103" s="17"/>
      <c r="AB103" s="17">
        <f>'SAMPLE-Load-Tally'!C103</f>
        <v>0</v>
      </c>
      <c r="AC103" s="17"/>
      <c r="AD103" s="17"/>
      <c r="AE103" s="17"/>
      <c r="AF103" s="17"/>
      <c r="AG103" s="12" t="e">
        <f t="shared" si="27"/>
        <v>#DIV/0!</v>
      </c>
      <c r="AH103" s="13" cm="1">
        <f t="array" ref="AH103">_xlfn.IFS(AC103&gt;0,((AC103/(O103))),AC103=0,0)</f>
        <v>0</v>
      </c>
      <c r="AI103" s="13" cm="1">
        <f t="array" ref="AI103">_xlfn.IFS(AD103&gt;0,((AD103/(Q103))),AD103=0,0)</f>
        <v>0</v>
      </c>
      <c r="AJ103" s="13" cm="1">
        <f t="array" ref="AJ103">_xlfn.IFS(AE103&gt;0,((AE103/(U103))),AE103=0,0)</f>
        <v>0</v>
      </c>
      <c r="AK103" s="13" cm="1">
        <f t="array" ref="AK103">_xlfn.IFS(AF103&gt;0,((AF103/(W103))),AF103=0,0)</f>
        <v>0</v>
      </c>
      <c r="AL103" s="14" t="e">
        <f t="shared" si="28"/>
        <v>#DIV/0!</v>
      </c>
      <c r="BH103" t="str" cm="1">
        <f t="array" ref="BH103">_xlfn.IFS(J103&lt;List!$K$3,"old",J103&gt;=List!$K$3,"new")</f>
        <v>old</v>
      </c>
      <c r="BI103">
        <f>_xlfn.IFNA(VLOOKUP(N103,List!$A$2:$B$18,2,FALSE),0)</f>
        <v>0</v>
      </c>
      <c r="BJ103">
        <f>_xlfn.IFNA(VLOOKUP(P103,List!$A$2:$B$18,2,FALSE),0)</f>
        <v>0</v>
      </c>
      <c r="BK103">
        <f>_xlfn.IFNA(VLOOKUP(T103,List!$A$2:$B$18,2,FALSE),0)</f>
        <v>0</v>
      </c>
      <c r="BL103">
        <f>_xlfn.IFNA(VLOOKUP(V103,List!$A$2:$B$18,2,FALSE),0)</f>
        <v>0</v>
      </c>
      <c r="BM103">
        <f>_xlfn.IFNA(VLOOKUP(Z103,List!$A$2:$B$18,2,FALSE),0)</f>
        <v>0</v>
      </c>
      <c r="BN103">
        <f>COUNTIFS(AV103:AX103,"yes")+(COUNTIFS(BX103,"yes"))+Tabulation[[#This Row],[Leak Tight Exempt]]</f>
        <v>0</v>
      </c>
      <c r="BO103" t="str">
        <f>IF(OR(AND(K103=List!$R$2,BN103=3),AND(K103=List!$R$3,BN103=3)),"Yes","Ineligible or Missing Data")</f>
        <v>Ineligible or Missing Data</v>
      </c>
      <c r="BP103">
        <f t="shared" si="29"/>
        <v>1</v>
      </c>
      <c r="BQ103">
        <f>_xlfn.IFNA(VLOOKUP(AZ103,List!$H$2:$I$10,2,FALSE),0)</f>
        <v>0</v>
      </c>
      <c r="BR103">
        <f t="shared" si="30"/>
        <v>0</v>
      </c>
      <c r="BS103">
        <f t="shared" si="31"/>
        <v>1</v>
      </c>
      <c r="BT103">
        <f t="shared" si="32"/>
        <v>0</v>
      </c>
      <c r="BU103">
        <f t="shared" si="33"/>
        <v>0</v>
      </c>
      <c r="BV103" t="b">
        <f t="shared" si="25"/>
        <v>0</v>
      </c>
      <c r="BW103">
        <f t="shared" si="34"/>
        <v>0</v>
      </c>
      <c r="BX103" t="b">
        <f t="shared" si="35"/>
        <v>0</v>
      </c>
      <c r="BY103">
        <f t="shared" si="36"/>
        <v>1</v>
      </c>
      <c r="BZ103" t="e" cm="1">
        <f t="array" ref="BZ103">_xlfn.IFS(AG103&lt;List!$N$4,"Platinum",AG103&lt;List!$N$3,"Gold",AG103&lt;List!$N$2,"Silver",AG103&gt;List!$N$2,"Exceeds")</f>
        <v>#DIV/0!</v>
      </c>
      <c r="CA103" t="e" cm="1">
        <f t="array" ref="CA103">_xlfn.IFS(AL103&lt;List!$M$4,"Platinum",AL103&lt;List!$M$3,"Gold",AL103&lt;List!$M$2,"Silver",AL103&gt;List!$M$2,"Exceeds")</f>
        <v>#DIV/0!</v>
      </c>
      <c r="CB103" t="e" cm="1">
        <f t="array" ref="CB103">_xlfn.IFS(CA103="exceeds","Exceeds",BZ103="exceeds","Exceeds",CA103="silver","Silver",BZ103="silver","Silver",CA103="Gold","Gold",BZ103="Gold","Gold",CA103="platinum","Platinum",BZ103="platinum","Platinum")</f>
        <v>#DIV/0!</v>
      </c>
      <c r="CC103" t="e">
        <f>IF(AND(AND(BY103&gt;=2),AND(AG103&lt;=List!$N$4),AND(AL103&lt;=List!$M$4)),"Certified","Exceeds")</f>
        <v>#DIV/0!</v>
      </c>
      <c r="CD103" t="e" cm="1">
        <f t="array" ref="CD103">_xlfn.IFS(BH103=List!$O$2,'SAMPLE-Entry-Sheet'!CB103,BH103=List!$O$3,'SAMPLE-Entry-Sheet'!CC103)</f>
        <v>#DIV/0!</v>
      </c>
    </row>
    <row r="104" spans="1:82" ht="30" customHeight="1" x14ac:dyDescent="0.35">
      <c r="A104" t="str">
        <f t="shared" si="26"/>
        <v>Ineligible or missing inputs</v>
      </c>
      <c r="H104" s="15"/>
      <c r="I104" s="16"/>
      <c r="J104" s="16"/>
      <c r="K104" s="16"/>
      <c r="O104" s="17"/>
      <c r="Q104" s="17"/>
      <c r="T104" s="17"/>
      <c r="V104" s="17"/>
      <c r="AB104" s="17">
        <f>'SAMPLE-Load-Tally'!C104</f>
        <v>0</v>
      </c>
      <c r="AC104" s="17"/>
      <c r="AD104" s="17"/>
      <c r="AE104" s="17"/>
      <c r="AF104" s="17"/>
      <c r="AG104" s="12" t="e">
        <f t="shared" si="27"/>
        <v>#DIV/0!</v>
      </c>
      <c r="AH104" s="13" cm="1">
        <f t="array" ref="AH104">_xlfn.IFS(AC104&gt;0,((AC104/(O104))),AC104=0,0)</f>
        <v>0</v>
      </c>
      <c r="AI104" s="13" cm="1">
        <f t="array" ref="AI104">_xlfn.IFS(AD104&gt;0,((AD104/(Q104))),AD104=0,0)</f>
        <v>0</v>
      </c>
      <c r="AJ104" s="13" cm="1">
        <f t="array" ref="AJ104">_xlfn.IFS(AE104&gt;0,((AE104/(U104))),AE104=0,0)</f>
        <v>0</v>
      </c>
      <c r="AK104" s="13" cm="1">
        <f t="array" ref="AK104">_xlfn.IFS(AF104&gt;0,((AF104/(W104))),AF104=0,0)</f>
        <v>0</v>
      </c>
      <c r="AL104" s="14" t="e">
        <f t="shared" si="28"/>
        <v>#DIV/0!</v>
      </c>
      <c r="BH104" t="str" cm="1">
        <f t="array" ref="BH104">_xlfn.IFS(J104&lt;List!$K$3,"old",J104&gt;=List!$K$3,"new")</f>
        <v>old</v>
      </c>
      <c r="BI104">
        <f>_xlfn.IFNA(VLOOKUP(N104,List!$A$2:$B$18,2,FALSE),0)</f>
        <v>0</v>
      </c>
      <c r="BJ104">
        <f>_xlfn.IFNA(VLOOKUP(P104,List!$A$2:$B$18,2,FALSE),0)</f>
        <v>0</v>
      </c>
      <c r="BK104">
        <f>_xlfn.IFNA(VLOOKUP(T104,List!$A$2:$B$18,2,FALSE),0)</f>
        <v>0</v>
      </c>
      <c r="BL104">
        <f>_xlfn.IFNA(VLOOKUP(V104,List!$A$2:$B$18,2,FALSE),0)</f>
        <v>0</v>
      </c>
      <c r="BM104">
        <f>_xlfn.IFNA(VLOOKUP(Z104,List!$A$2:$B$18,2,FALSE),0)</f>
        <v>0</v>
      </c>
      <c r="BN104">
        <f>COUNTIFS(AV104:AX104,"yes")+(COUNTIFS(BX104,"yes"))+Tabulation[[#This Row],[Leak Tight Exempt]]</f>
        <v>0</v>
      </c>
      <c r="BO104" t="str">
        <f>IF(OR(AND(K104=List!$R$2,BN104=3),AND(K104=List!$R$3,BN104=3)),"Yes","Ineligible or Missing Data")</f>
        <v>Ineligible or Missing Data</v>
      </c>
      <c r="BP104">
        <f t="shared" si="29"/>
        <v>1</v>
      </c>
      <c r="BQ104">
        <f>_xlfn.IFNA(VLOOKUP(AZ104,List!$H$2:$I$10,2,FALSE),0)</f>
        <v>0</v>
      </c>
      <c r="BR104">
        <f t="shared" si="30"/>
        <v>0</v>
      </c>
      <c r="BS104">
        <f t="shared" si="31"/>
        <v>1</v>
      </c>
      <c r="BT104">
        <f t="shared" si="32"/>
        <v>0</v>
      </c>
      <c r="BU104">
        <f t="shared" si="33"/>
        <v>0</v>
      </c>
      <c r="BV104" t="b">
        <f t="shared" si="25"/>
        <v>0</v>
      </c>
      <c r="BW104">
        <f t="shared" si="34"/>
        <v>0</v>
      </c>
      <c r="BX104" t="b">
        <f t="shared" si="35"/>
        <v>0</v>
      </c>
      <c r="BY104">
        <f t="shared" si="36"/>
        <v>1</v>
      </c>
      <c r="BZ104" t="e" cm="1">
        <f t="array" ref="BZ104">_xlfn.IFS(AG104&lt;List!$N$4,"Platinum",AG104&lt;List!$N$3,"Gold",AG104&lt;List!$N$2,"Silver",AG104&gt;List!$N$2,"Exceeds")</f>
        <v>#DIV/0!</v>
      </c>
      <c r="CA104" t="e" cm="1">
        <f t="array" ref="CA104">_xlfn.IFS(AL104&lt;List!$M$4,"Platinum",AL104&lt;List!$M$3,"Gold",AL104&lt;List!$M$2,"Silver",AL104&gt;List!$M$2,"Exceeds")</f>
        <v>#DIV/0!</v>
      </c>
      <c r="CB104" t="e" cm="1">
        <f t="array" ref="CB104">_xlfn.IFS(CA104="exceeds","Exceeds",BZ104="exceeds","Exceeds",CA104="silver","Silver",BZ104="silver","Silver",CA104="Gold","Gold",BZ104="Gold","Gold",CA104="platinum","Platinum",BZ104="platinum","Platinum")</f>
        <v>#DIV/0!</v>
      </c>
      <c r="CC104" t="e">
        <f>IF(AND(AND(BY104&gt;=2),AND(AG104&lt;=List!$N$4),AND(AL104&lt;=List!$M$4)),"Certified","Exceeds")</f>
        <v>#DIV/0!</v>
      </c>
      <c r="CD104" t="e" cm="1">
        <f t="array" ref="CD104">_xlfn.IFS(BH104=List!$O$2,'SAMPLE-Entry-Sheet'!CB104,BH104=List!$O$3,'SAMPLE-Entry-Sheet'!CC104)</f>
        <v>#DIV/0!</v>
      </c>
    </row>
    <row r="105" spans="1:82" ht="30" customHeight="1" x14ac:dyDescent="0.35">
      <c r="A105" t="str">
        <f t="shared" si="26"/>
        <v>Ineligible or missing inputs</v>
      </c>
      <c r="H105" s="15"/>
      <c r="I105" s="16"/>
      <c r="J105" s="16"/>
      <c r="K105" s="16"/>
      <c r="O105" s="17"/>
      <c r="Q105" s="17"/>
      <c r="T105" s="17"/>
      <c r="V105" s="17"/>
      <c r="AB105" s="17">
        <f>'SAMPLE-Load-Tally'!C105</f>
        <v>0</v>
      </c>
      <c r="AC105" s="17"/>
      <c r="AD105" s="17"/>
      <c r="AE105" s="17"/>
      <c r="AF105" s="17"/>
      <c r="AG105" s="12" t="e">
        <f t="shared" si="27"/>
        <v>#DIV/0!</v>
      </c>
      <c r="AH105" s="13" cm="1">
        <f t="array" ref="AH105">_xlfn.IFS(AC105&gt;0,((AC105/(O105))),AC105=0,0)</f>
        <v>0</v>
      </c>
      <c r="AI105" s="13" cm="1">
        <f t="array" ref="AI105">_xlfn.IFS(AD105&gt;0,((AD105/(Q105))),AD105=0,0)</f>
        <v>0</v>
      </c>
      <c r="AJ105" s="13" cm="1">
        <f t="array" ref="AJ105">_xlfn.IFS(AE105&gt;0,((AE105/(U105))),AE105=0,0)</f>
        <v>0</v>
      </c>
      <c r="AK105" s="13" cm="1">
        <f t="array" ref="AK105">_xlfn.IFS(AF105&gt;0,((AF105/(W105))),AF105=0,0)</f>
        <v>0</v>
      </c>
      <c r="AL105" s="14" t="e">
        <f t="shared" si="28"/>
        <v>#DIV/0!</v>
      </c>
      <c r="BH105" t="str" cm="1">
        <f t="array" ref="BH105">_xlfn.IFS(J105&lt;List!$K$3,"old",J105&gt;=List!$K$3,"new")</f>
        <v>old</v>
      </c>
      <c r="BI105">
        <f>_xlfn.IFNA(VLOOKUP(N105,List!$A$2:$B$18,2,FALSE),0)</f>
        <v>0</v>
      </c>
      <c r="BJ105">
        <f>_xlfn.IFNA(VLOOKUP(P105,List!$A$2:$B$18,2,FALSE),0)</f>
        <v>0</v>
      </c>
      <c r="BK105">
        <f>_xlfn.IFNA(VLOOKUP(T105,List!$A$2:$B$18,2,FALSE),0)</f>
        <v>0</v>
      </c>
      <c r="BL105">
        <f>_xlfn.IFNA(VLOOKUP(V105,List!$A$2:$B$18,2,FALSE),0)</f>
        <v>0</v>
      </c>
      <c r="BM105">
        <f>_xlfn.IFNA(VLOOKUP(Z105,List!$A$2:$B$18,2,FALSE),0)</f>
        <v>0</v>
      </c>
      <c r="BN105">
        <f>COUNTIFS(AV105:AX105,"yes")+(COUNTIFS(BX105,"yes"))+Tabulation[[#This Row],[Leak Tight Exempt]]</f>
        <v>0</v>
      </c>
      <c r="BO105" t="str">
        <f>IF(OR(AND(K105=List!$R$2,BN105=3),AND(K105=List!$R$3,BN105=3)),"Yes","Ineligible or Missing Data")</f>
        <v>Ineligible or Missing Data</v>
      </c>
      <c r="BP105">
        <f t="shared" si="29"/>
        <v>1</v>
      </c>
      <c r="BQ105">
        <f>_xlfn.IFNA(VLOOKUP(AZ105,List!$H$2:$I$10,2,FALSE),0)</f>
        <v>0</v>
      </c>
      <c r="BR105">
        <f t="shared" si="30"/>
        <v>0</v>
      </c>
      <c r="BS105">
        <f t="shared" si="31"/>
        <v>1</v>
      </c>
      <c r="BT105">
        <f t="shared" si="32"/>
        <v>0</v>
      </c>
      <c r="BU105">
        <f t="shared" si="33"/>
        <v>0</v>
      </c>
      <c r="BV105" t="b">
        <f t="shared" si="25"/>
        <v>0</v>
      </c>
      <c r="BW105">
        <f t="shared" si="34"/>
        <v>0</v>
      </c>
      <c r="BX105" t="b">
        <f t="shared" si="35"/>
        <v>0</v>
      </c>
      <c r="BY105">
        <f t="shared" si="36"/>
        <v>1</v>
      </c>
      <c r="BZ105" t="e" cm="1">
        <f t="array" ref="BZ105">_xlfn.IFS(AG105&lt;List!$N$4,"Platinum",AG105&lt;List!$N$3,"Gold",AG105&lt;List!$N$2,"Silver",AG105&gt;List!$N$2,"Exceeds")</f>
        <v>#DIV/0!</v>
      </c>
      <c r="CA105" t="e" cm="1">
        <f t="array" ref="CA105">_xlfn.IFS(AL105&lt;List!$M$4,"Platinum",AL105&lt;List!$M$3,"Gold",AL105&lt;List!$M$2,"Silver",AL105&gt;List!$M$2,"Exceeds")</f>
        <v>#DIV/0!</v>
      </c>
      <c r="CB105" t="e" cm="1">
        <f t="array" ref="CB105">_xlfn.IFS(CA105="exceeds","Exceeds",BZ105="exceeds","Exceeds",CA105="silver","Silver",BZ105="silver","Silver",CA105="Gold","Gold",BZ105="Gold","Gold",CA105="platinum","Platinum",BZ105="platinum","Platinum")</f>
        <v>#DIV/0!</v>
      </c>
      <c r="CC105" t="e">
        <f>IF(AND(AND(BY105&gt;=2),AND(AG105&lt;=List!$N$4),AND(AL105&lt;=List!$M$4)),"Certified","Exceeds")</f>
        <v>#DIV/0!</v>
      </c>
      <c r="CD105" t="e" cm="1">
        <f t="array" ref="CD105">_xlfn.IFS(BH105=List!$O$2,'SAMPLE-Entry-Sheet'!CB105,BH105=List!$O$3,'SAMPLE-Entry-Sheet'!CC105)</f>
        <v>#DIV/0!</v>
      </c>
    </row>
    <row r="106" spans="1:82" ht="30" customHeight="1" x14ac:dyDescent="0.35">
      <c r="A106" t="str">
        <f t="shared" si="26"/>
        <v>Ineligible or missing inputs</v>
      </c>
      <c r="H106" s="15"/>
      <c r="I106" s="16"/>
      <c r="J106" s="16"/>
      <c r="K106" s="16"/>
      <c r="O106" s="17"/>
      <c r="Q106" s="17"/>
      <c r="T106" s="17"/>
      <c r="V106" s="17"/>
      <c r="AB106" s="17">
        <f>'SAMPLE-Load-Tally'!C106</f>
        <v>0</v>
      </c>
      <c r="AC106" s="17"/>
      <c r="AD106" s="17"/>
      <c r="AE106" s="17"/>
      <c r="AF106" s="17"/>
      <c r="AG106" s="12" t="e">
        <f t="shared" si="27"/>
        <v>#DIV/0!</v>
      </c>
      <c r="AH106" s="13" cm="1">
        <f t="array" ref="AH106">_xlfn.IFS(AC106&gt;0,((AC106/(O106))),AC106=0,0)</f>
        <v>0</v>
      </c>
      <c r="AI106" s="13" cm="1">
        <f t="array" ref="AI106">_xlfn.IFS(AD106&gt;0,((AD106/(Q106))),AD106=0,0)</f>
        <v>0</v>
      </c>
      <c r="AJ106" s="13" cm="1">
        <f t="array" ref="AJ106">_xlfn.IFS(AE106&gt;0,((AE106/(U106))),AE106=0,0)</f>
        <v>0</v>
      </c>
      <c r="AK106" s="13" cm="1">
        <f t="array" ref="AK106">_xlfn.IFS(AF106&gt;0,((AF106/(W106))),AF106=0,0)</f>
        <v>0</v>
      </c>
      <c r="AL106" s="14" t="e">
        <f t="shared" si="28"/>
        <v>#DIV/0!</v>
      </c>
      <c r="BH106" t="str" cm="1">
        <f t="array" ref="BH106">_xlfn.IFS(J106&lt;List!$K$3,"old",J106&gt;=List!$K$3,"new")</f>
        <v>old</v>
      </c>
      <c r="BI106">
        <f>_xlfn.IFNA(VLOOKUP(N106,List!$A$2:$B$18,2,FALSE),0)</f>
        <v>0</v>
      </c>
      <c r="BJ106">
        <f>_xlfn.IFNA(VLOOKUP(P106,List!$A$2:$B$18,2,FALSE),0)</f>
        <v>0</v>
      </c>
      <c r="BK106">
        <f>_xlfn.IFNA(VLOOKUP(T106,List!$A$2:$B$18,2,FALSE),0)</f>
        <v>0</v>
      </c>
      <c r="BL106">
        <f>_xlfn.IFNA(VLOOKUP(V106,List!$A$2:$B$18,2,FALSE),0)</f>
        <v>0</v>
      </c>
      <c r="BM106">
        <f>_xlfn.IFNA(VLOOKUP(Z106,List!$A$2:$B$18,2,FALSE),0)</f>
        <v>0</v>
      </c>
      <c r="BN106">
        <f>COUNTIFS(AV106:AX106,"yes")+(COUNTIFS(BX106,"yes"))+Tabulation[[#This Row],[Leak Tight Exempt]]</f>
        <v>0</v>
      </c>
      <c r="BO106" t="str">
        <f>IF(OR(AND(K106=List!$R$2,BN106=3),AND(K106=List!$R$3,BN106=3)),"Yes","Ineligible or Missing Data")</f>
        <v>Ineligible or Missing Data</v>
      </c>
      <c r="BP106">
        <f t="shared" si="29"/>
        <v>1</v>
      </c>
      <c r="BQ106">
        <f>_xlfn.IFNA(VLOOKUP(AZ106,List!$H$2:$I$10,2,FALSE),0)</f>
        <v>0</v>
      </c>
      <c r="BR106">
        <f t="shared" si="30"/>
        <v>0</v>
      </c>
      <c r="BS106">
        <f t="shared" si="31"/>
        <v>1</v>
      </c>
      <c r="BT106">
        <f t="shared" si="32"/>
        <v>0</v>
      </c>
      <c r="BU106">
        <f t="shared" si="33"/>
        <v>0</v>
      </c>
      <c r="BV106" t="b">
        <f t="shared" si="25"/>
        <v>0</v>
      </c>
      <c r="BW106">
        <f t="shared" si="34"/>
        <v>0</v>
      </c>
      <c r="BX106" t="b">
        <f t="shared" si="35"/>
        <v>0</v>
      </c>
      <c r="BY106">
        <f t="shared" si="36"/>
        <v>1</v>
      </c>
      <c r="BZ106" t="e" cm="1">
        <f t="array" ref="BZ106">_xlfn.IFS(AG106&lt;List!$N$4,"Platinum",AG106&lt;List!$N$3,"Gold",AG106&lt;List!$N$2,"Silver",AG106&gt;List!$N$2,"Exceeds")</f>
        <v>#DIV/0!</v>
      </c>
      <c r="CA106" t="e" cm="1">
        <f t="array" ref="CA106">_xlfn.IFS(AL106&lt;List!$M$4,"Platinum",AL106&lt;List!$M$3,"Gold",AL106&lt;List!$M$2,"Silver",AL106&gt;List!$M$2,"Exceeds")</f>
        <v>#DIV/0!</v>
      </c>
      <c r="CB106" t="e" cm="1">
        <f t="array" ref="CB106">_xlfn.IFS(CA106="exceeds","Exceeds",BZ106="exceeds","Exceeds",CA106="silver","Silver",BZ106="silver","Silver",CA106="Gold","Gold",BZ106="Gold","Gold",CA106="platinum","Platinum",BZ106="platinum","Platinum")</f>
        <v>#DIV/0!</v>
      </c>
      <c r="CC106" t="e">
        <f>IF(AND(AND(BY106&gt;=2),AND(AG106&lt;=List!$N$4),AND(AL106&lt;=List!$M$4)),"Certified","Exceeds")</f>
        <v>#DIV/0!</v>
      </c>
      <c r="CD106" t="e" cm="1">
        <f t="array" ref="CD106">_xlfn.IFS(BH106=List!$O$2,'SAMPLE-Entry-Sheet'!CB106,BH106=List!$O$3,'SAMPLE-Entry-Sheet'!CC106)</f>
        <v>#DIV/0!</v>
      </c>
    </row>
    <row r="107" spans="1:82" ht="30" customHeight="1" x14ac:dyDescent="0.35">
      <c r="A107" t="str">
        <f t="shared" si="26"/>
        <v>Ineligible or missing inputs</v>
      </c>
      <c r="H107" s="15"/>
      <c r="I107" s="16"/>
      <c r="J107" s="16"/>
      <c r="K107" s="16"/>
      <c r="O107" s="17"/>
      <c r="Q107" s="17"/>
      <c r="T107" s="17"/>
      <c r="V107" s="17"/>
      <c r="AB107" s="17">
        <f>'SAMPLE-Load-Tally'!C107</f>
        <v>0</v>
      </c>
      <c r="AC107" s="17"/>
      <c r="AD107" s="17"/>
      <c r="AE107" s="17"/>
      <c r="AF107" s="17"/>
      <c r="AG107" s="12" t="e">
        <f t="shared" si="27"/>
        <v>#DIV/0!</v>
      </c>
      <c r="AH107" s="13" cm="1">
        <f t="array" ref="AH107">_xlfn.IFS(AC107&gt;0,((AC107/(O107))),AC107=0,0)</f>
        <v>0</v>
      </c>
      <c r="AI107" s="13" cm="1">
        <f t="array" ref="AI107">_xlfn.IFS(AD107&gt;0,((AD107/(Q107))),AD107=0,0)</f>
        <v>0</v>
      </c>
      <c r="AJ107" s="13" cm="1">
        <f t="array" ref="AJ107">_xlfn.IFS(AE107&gt;0,((AE107/(U107))),AE107=0,0)</f>
        <v>0</v>
      </c>
      <c r="AK107" s="13" cm="1">
        <f t="array" ref="AK107">_xlfn.IFS(AF107&gt;0,((AF107/(W107))),AF107=0,0)</f>
        <v>0</v>
      </c>
      <c r="AL107" s="14" t="e">
        <f t="shared" si="28"/>
        <v>#DIV/0!</v>
      </c>
      <c r="BH107" t="str" cm="1">
        <f t="array" ref="BH107">_xlfn.IFS(J107&lt;List!$K$3,"old",J107&gt;=List!$K$3,"new")</f>
        <v>old</v>
      </c>
      <c r="BI107">
        <f>_xlfn.IFNA(VLOOKUP(N107,List!$A$2:$B$18,2,FALSE),0)</f>
        <v>0</v>
      </c>
      <c r="BJ107">
        <f>_xlfn.IFNA(VLOOKUP(P107,List!$A$2:$B$18,2,FALSE),0)</f>
        <v>0</v>
      </c>
      <c r="BK107">
        <f>_xlfn.IFNA(VLOOKUP(T107,List!$A$2:$B$18,2,FALSE),0)</f>
        <v>0</v>
      </c>
      <c r="BL107">
        <f>_xlfn.IFNA(VLOOKUP(V107,List!$A$2:$B$18,2,FALSE),0)</f>
        <v>0</v>
      </c>
      <c r="BM107">
        <f>_xlfn.IFNA(VLOOKUP(Z107,List!$A$2:$B$18,2,FALSE),0)</f>
        <v>0</v>
      </c>
      <c r="BN107">
        <f>COUNTIFS(AV107:AX107,"yes")+(COUNTIFS(BX107,"yes"))+Tabulation[[#This Row],[Leak Tight Exempt]]</f>
        <v>0</v>
      </c>
      <c r="BO107" t="str">
        <f>IF(OR(AND(K107=List!$R$2,BN107=3),AND(K107=List!$R$3,BN107=3)),"Yes","Ineligible or Missing Data")</f>
        <v>Ineligible or Missing Data</v>
      </c>
      <c r="BP107">
        <f t="shared" si="29"/>
        <v>1</v>
      </c>
      <c r="BQ107">
        <f>_xlfn.IFNA(VLOOKUP(AZ107,List!$H$2:$I$10,2,FALSE),0)</f>
        <v>0</v>
      </c>
      <c r="BR107">
        <f t="shared" si="30"/>
        <v>0</v>
      </c>
      <c r="BS107">
        <f t="shared" si="31"/>
        <v>1</v>
      </c>
      <c r="BT107">
        <f t="shared" si="32"/>
        <v>0</v>
      </c>
      <c r="BU107">
        <f t="shared" si="33"/>
        <v>0</v>
      </c>
      <c r="BV107" t="b">
        <f t="shared" si="25"/>
        <v>0</v>
      </c>
      <c r="BW107">
        <f t="shared" si="34"/>
        <v>0</v>
      </c>
      <c r="BX107" t="b">
        <f t="shared" si="35"/>
        <v>0</v>
      </c>
      <c r="BY107">
        <f t="shared" si="36"/>
        <v>1</v>
      </c>
      <c r="BZ107" t="e" cm="1">
        <f t="array" ref="BZ107">_xlfn.IFS(AG107&lt;List!$N$4,"Platinum",AG107&lt;List!$N$3,"Gold",AG107&lt;List!$N$2,"Silver",AG107&gt;List!$N$2,"Exceeds")</f>
        <v>#DIV/0!</v>
      </c>
      <c r="CA107" t="e" cm="1">
        <f t="array" ref="CA107">_xlfn.IFS(AL107&lt;List!$M$4,"Platinum",AL107&lt;List!$M$3,"Gold",AL107&lt;List!$M$2,"Silver",AL107&gt;List!$M$2,"Exceeds")</f>
        <v>#DIV/0!</v>
      </c>
      <c r="CB107" t="e" cm="1">
        <f t="array" ref="CB107">_xlfn.IFS(CA107="exceeds","Exceeds",BZ107="exceeds","Exceeds",CA107="silver","Silver",BZ107="silver","Silver",CA107="Gold","Gold",BZ107="Gold","Gold",CA107="platinum","Platinum",BZ107="platinum","Platinum")</f>
        <v>#DIV/0!</v>
      </c>
      <c r="CC107" t="e">
        <f>IF(AND(AND(BY107&gt;=2),AND(AG107&lt;=List!$N$4),AND(AL107&lt;=List!$M$4)),"Certified","Exceeds")</f>
        <v>#DIV/0!</v>
      </c>
      <c r="CD107" t="e" cm="1">
        <f t="array" ref="CD107">_xlfn.IFS(BH107=List!$O$2,'SAMPLE-Entry-Sheet'!CB107,BH107=List!$O$3,'SAMPLE-Entry-Sheet'!CC107)</f>
        <v>#DIV/0!</v>
      </c>
    </row>
    <row r="108" spans="1:82" ht="30" customHeight="1" x14ac:dyDescent="0.35">
      <c r="A108" t="str">
        <f t="shared" si="26"/>
        <v>Ineligible or missing inputs</v>
      </c>
      <c r="H108" s="15"/>
      <c r="I108" s="16"/>
      <c r="J108" s="16"/>
      <c r="K108" s="16"/>
      <c r="O108" s="17"/>
      <c r="Q108" s="17"/>
      <c r="T108" s="17"/>
      <c r="V108" s="17"/>
      <c r="AB108" s="17">
        <f>'SAMPLE-Load-Tally'!C108</f>
        <v>0</v>
      </c>
      <c r="AC108" s="17"/>
      <c r="AD108" s="17"/>
      <c r="AE108" s="17"/>
      <c r="AF108" s="17"/>
      <c r="AG108" s="12" t="e">
        <f t="shared" si="27"/>
        <v>#DIV/0!</v>
      </c>
      <c r="AH108" s="13" cm="1">
        <f t="array" ref="AH108">_xlfn.IFS(AC108&gt;0,((AC108/(O108))),AC108=0,0)</f>
        <v>0</v>
      </c>
      <c r="AI108" s="13" cm="1">
        <f t="array" ref="AI108">_xlfn.IFS(AD108&gt;0,((AD108/(Q108))),AD108=0,0)</f>
        <v>0</v>
      </c>
      <c r="AJ108" s="13" cm="1">
        <f t="array" ref="AJ108">_xlfn.IFS(AE108&gt;0,((AE108/(U108))),AE108=0,0)</f>
        <v>0</v>
      </c>
      <c r="AK108" s="13" cm="1">
        <f t="array" ref="AK108">_xlfn.IFS(AF108&gt;0,((AF108/(W108))),AF108=0,0)</f>
        <v>0</v>
      </c>
      <c r="AL108" s="14" t="e">
        <f t="shared" si="28"/>
        <v>#DIV/0!</v>
      </c>
      <c r="BH108" t="str" cm="1">
        <f t="array" ref="BH108">_xlfn.IFS(J108&lt;List!$K$3,"old",J108&gt;=List!$K$3,"new")</f>
        <v>old</v>
      </c>
      <c r="BI108">
        <f>_xlfn.IFNA(VLOOKUP(N108,List!$A$2:$B$18,2,FALSE),0)</f>
        <v>0</v>
      </c>
      <c r="BJ108">
        <f>_xlfn.IFNA(VLOOKUP(P108,List!$A$2:$B$18,2,FALSE),0)</f>
        <v>0</v>
      </c>
      <c r="BK108">
        <f>_xlfn.IFNA(VLOOKUP(T108,List!$A$2:$B$18,2,FALSE),0)</f>
        <v>0</v>
      </c>
      <c r="BL108">
        <f>_xlfn.IFNA(VLOOKUP(V108,List!$A$2:$B$18,2,FALSE),0)</f>
        <v>0</v>
      </c>
      <c r="BM108">
        <f>_xlfn.IFNA(VLOOKUP(Z108,List!$A$2:$B$18,2,FALSE),0)</f>
        <v>0</v>
      </c>
      <c r="BN108">
        <f>COUNTIFS(AV108:AX108,"yes")+(COUNTIFS(BX108,"yes"))+Tabulation[[#This Row],[Leak Tight Exempt]]</f>
        <v>0</v>
      </c>
      <c r="BO108" t="str">
        <f>IF(OR(AND(K108=List!$R$2,BN108=3),AND(K108=List!$R$3,BN108=3)),"Yes","Ineligible or Missing Data")</f>
        <v>Ineligible or Missing Data</v>
      </c>
      <c r="BP108">
        <f t="shared" si="29"/>
        <v>1</v>
      </c>
      <c r="BQ108">
        <f>_xlfn.IFNA(VLOOKUP(AZ108,List!$H$2:$I$10,2,FALSE),0)</f>
        <v>0</v>
      </c>
      <c r="BR108">
        <f t="shared" si="30"/>
        <v>0</v>
      </c>
      <c r="BS108">
        <f t="shared" si="31"/>
        <v>1</v>
      </c>
      <c r="BT108">
        <f t="shared" si="32"/>
        <v>0</v>
      </c>
      <c r="BU108">
        <f t="shared" si="33"/>
        <v>0</v>
      </c>
      <c r="BV108" t="b">
        <f t="shared" si="25"/>
        <v>0</v>
      </c>
      <c r="BW108">
        <f t="shared" si="34"/>
        <v>0</v>
      </c>
      <c r="BX108" t="b">
        <f t="shared" si="35"/>
        <v>0</v>
      </c>
      <c r="BY108">
        <f t="shared" si="36"/>
        <v>1</v>
      </c>
      <c r="BZ108" t="e" cm="1">
        <f t="array" ref="BZ108">_xlfn.IFS(AG108&lt;List!$N$4,"Platinum",AG108&lt;List!$N$3,"Gold",AG108&lt;List!$N$2,"Silver",AG108&gt;List!$N$2,"Exceeds")</f>
        <v>#DIV/0!</v>
      </c>
      <c r="CA108" t="e" cm="1">
        <f t="array" ref="CA108">_xlfn.IFS(AL108&lt;List!$M$4,"Platinum",AL108&lt;List!$M$3,"Gold",AL108&lt;List!$M$2,"Silver",AL108&gt;List!$M$2,"Exceeds")</f>
        <v>#DIV/0!</v>
      </c>
      <c r="CB108" t="e" cm="1">
        <f t="array" ref="CB108">_xlfn.IFS(CA108="exceeds","Exceeds",BZ108="exceeds","Exceeds",CA108="silver","Silver",BZ108="silver","Silver",CA108="Gold","Gold",BZ108="Gold","Gold",CA108="platinum","Platinum",BZ108="platinum","Platinum")</f>
        <v>#DIV/0!</v>
      </c>
      <c r="CC108" t="e">
        <f>IF(AND(AND(BY108&gt;=2),AND(AG108&lt;=List!$N$4),AND(AL108&lt;=List!$M$4)),"Certified","Exceeds")</f>
        <v>#DIV/0!</v>
      </c>
      <c r="CD108" t="e" cm="1">
        <f t="array" ref="CD108">_xlfn.IFS(BH108=List!$O$2,'SAMPLE-Entry-Sheet'!CB108,BH108=List!$O$3,'SAMPLE-Entry-Sheet'!CC108)</f>
        <v>#DIV/0!</v>
      </c>
    </row>
    <row r="109" spans="1:82" ht="30" customHeight="1" x14ac:dyDescent="0.35">
      <c r="A109" t="str">
        <f t="shared" si="26"/>
        <v>Ineligible or missing inputs</v>
      </c>
      <c r="H109" s="15"/>
      <c r="I109" s="16"/>
      <c r="J109" s="16"/>
      <c r="K109" s="16"/>
      <c r="O109" s="17"/>
      <c r="Q109" s="17"/>
      <c r="T109" s="17"/>
      <c r="V109" s="17"/>
      <c r="AB109" s="17">
        <f>'SAMPLE-Load-Tally'!C109</f>
        <v>0</v>
      </c>
      <c r="AC109" s="17"/>
      <c r="AD109" s="17"/>
      <c r="AE109" s="17"/>
      <c r="AF109" s="17"/>
      <c r="AG109" s="12" t="e">
        <f t="shared" si="27"/>
        <v>#DIV/0!</v>
      </c>
      <c r="AH109" s="13" cm="1">
        <f t="array" ref="AH109">_xlfn.IFS(AC109&gt;0,((AC109/(O109))),AC109=0,0)</f>
        <v>0</v>
      </c>
      <c r="AI109" s="13" cm="1">
        <f t="array" ref="AI109">_xlfn.IFS(AD109&gt;0,((AD109/(Q109))),AD109=0,0)</f>
        <v>0</v>
      </c>
      <c r="AJ109" s="13" cm="1">
        <f t="array" ref="AJ109">_xlfn.IFS(AE109&gt;0,((AE109/(U109))),AE109=0,0)</f>
        <v>0</v>
      </c>
      <c r="AK109" s="13" cm="1">
        <f t="array" ref="AK109">_xlfn.IFS(AF109&gt;0,((AF109/(W109))),AF109=0,0)</f>
        <v>0</v>
      </c>
      <c r="AL109" s="14" t="e">
        <f t="shared" si="28"/>
        <v>#DIV/0!</v>
      </c>
      <c r="BH109" t="str" cm="1">
        <f t="array" ref="BH109">_xlfn.IFS(J109&lt;List!$K$3,"old",J109&gt;=List!$K$3,"new")</f>
        <v>old</v>
      </c>
      <c r="BI109">
        <f>_xlfn.IFNA(VLOOKUP(N109,List!$A$2:$B$18,2,FALSE),0)</f>
        <v>0</v>
      </c>
      <c r="BJ109">
        <f>_xlfn.IFNA(VLOOKUP(P109,List!$A$2:$B$18,2,FALSE),0)</f>
        <v>0</v>
      </c>
      <c r="BK109">
        <f>_xlfn.IFNA(VLOOKUP(T109,List!$A$2:$B$18,2,FALSE),0)</f>
        <v>0</v>
      </c>
      <c r="BL109">
        <f>_xlfn.IFNA(VLOOKUP(V109,List!$A$2:$B$18,2,FALSE),0)</f>
        <v>0</v>
      </c>
      <c r="BM109">
        <f>_xlfn.IFNA(VLOOKUP(Z109,List!$A$2:$B$18,2,FALSE),0)</f>
        <v>0</v>
      </c>
      <c r="BN109">
        <f>COUNTIFS(AV109:AX109,"yes")+(COUNTIFS(BX109,"yes"))+Tabulation[[#This Row],[Leak Tight Exempt]]</f>
        <v>0</v>
      </c>
      <c r="BO109" t="str">
        <f>IF(OR(AND(K109=List!$R$2,BN109=3),AND(K109=List!$R$3,BN109=3)),"Yes","Ineligible or Missing Data")</f>
        <v>Ineligible or Missing Data</v>
      </c>
      <c r="BP109">
        <f t="shared" si="29"/>
        <v>1</v>
      </c>
      <c r="BQ109">
        <f>_xlfn.IFNA(VLOOKUP(AZ109,List!$H$2:$I$10,2,FALSE),0)</f>
        <v>0</v>
      </c>
      <c r="BR109">
        <f t="shared" si="30"/>
        <v>0</v>
      </c>
      <c r="BS109">
        <f t="shared" si="31"/>
        <v>1</v>
      </c>
      <c r="BT109">
        <f t="shared" si="32"/>
        <v>0</v>
      </c>
      <c r="BU109">
        <f t="shared" si="33"/>
        <v>0</v>
      </c>
      <c r="BV109" t="b">
        <f t="shared" si="25"/>
        <v>0</v>
      </c>
      <c r="BW109">
        <f t="shared" si="34"/>
        <v>0</v>
      </c>
      <c r="BX109" t="b">
        <f t="shared" si="35"/>
        <v>0</v>
      </c>
      <c r="BY109">
        <f t="shared" si="36"/>
        <v>1</v>
      </c>
      <c r="BZ109" t="e" cm="1">
        <f t="array" ref="BZ109">_xlfn.IFS(AG109&lt;List!$N$4,"Platinum",AG109&lt;List!$N$3,"Gold",AG109&lt;List!$N$2,"Silver",AG109&gt;List!$N$2,"Exceeds")</f>
        <v>#DIV/0!</v>
      </c>
      <c r="CA109" t="e" cm="1">
        <f t="array" ref="CA109">_xlfn.IFS(AL109&lt;List!$M$4,"Platinum",AL109&lt;List!$M$3,"Gold",AL109&lt;List!$M$2,"Silver",AL109&gt;List!$M$2,"Exceeds")</f>
        <v>#DIV/0!</v>
      </c>
      <c r="CB109" t="e" cm="1">
        <f t="array" ref="CB109">_xlfn.IFS(CA109="exceeds","Exceeds",BZ109="exceeds","Exceeds",CA109="silver","Silver",BZ109="silver","Silver",CA109="Gold","Gold",BZ109="Gold","Gold",CA109="platinum","Platinum",BZ109="platinum","Platinum")</f>
        <v>#DIV/0!</v>
      </c>
      <c r="CC109" t="e">
        <f>IF(AND(AND(BY109&gt;=2),AND(AG109&lt;=List!$N$4),AND(AL109&lt;=List!$M$4)),"Certified","Exceeds")</f>
        <v>#DIV/0!</v>
      </c>
      <c r="CD109" t="e" cm="1">
        <f t="array" ref="CD109">_xlfn.IFS(BH109=List!$O$2,'SAMPLE-Entry-Sheet'!CB109,BH109=List!$O$3,'SAMPLE-Entry-Sheet'!CC109)</f>
        <v>#DIV/0!</v>
      </c>
    </row>
    <row r="110" spans="1:82" ht="30" customHeight="1" x14ac:dyDescent="0.35">
      <c r="A110" t="str">
        <f t="shared" si="26"/>
        <v>Ineligible or missing inputs</v>
      </c>
      <c r="H110" s="15"/>
      <c r="I110" s="16"/>
      <c r="J110" s="16"/>
      <c r="K110" s="16"/>
      <c r="O110" s="17"/>
      <c r="Q110" s="17"/>
      <c r="T110" s="17"/>
      <c r="V110" s="17"/>
      <c r="AB110" s="17">
        <f>'SAMPLE-Load-Tally'!C110</f>
        <v>0</v>
      </c>
      <c r="AC110" s="17"/>
      <c r="AD110" s="17"/>
      <c r="AE110" s="17"/>
      <c r="AF110" s="17"/>
      <c r="AG110" s="12" t="e">
        <f t="shared" si="27"/>
        <v>#DIV/0!</v>
      </c>
      <c r="AH110" s="13" cm="1">
        <f t="array" ref="AH110">_xlfn.IFS(AC110&gt;0,((AC110/(O110))),AC110=0,0)</f>
        <v>0</v>
      </c>
      <c r="AI110" s="13" cm="1">
        <f t="array" ref="AI110">_xlfn.IFS(AD110&gt;0,((AD110/(Q110))),AD110=0,0)</f>
        <v>0</v>
      </c>
      <c r="AJ110" s="13" cm="1">
        <f t="array" ref="AJ110">_xlfn.IFS(AE110&gt;0,((AE110/(U110))),AE110=0,0)</f>
        <v>0</v>
      </c>
      <c r="AK110" s="13" cm="1">
        <f t="array" ref="AK110">_xlfn.IFS(AF110&gt;0,((AF110/(W110))),AF110=0,0)</f>
        <v>0</v>
      </c>
      <c r="AL110" s="14" t="e">
        <f t="shared" si="28"/>
        <v>#DIV/0!</v>
      </c>
      <c r="BH110" t="str" cm="1">
        <f t="array" ref="BH110">_xlfn.IFS(J110&lt;List!$K$3,"old",J110&gt;=List!$K$3,"new")</f>
        <v>old</v>
      </c>
      <c r="BI110">
        <f>_xlfn.IFNA(VLOOKUP(N110,List!$A$2:$B$18,2,FALSE),0)</f>
        <v>0</v>
      </c>
      <c r="BJ110">
        <f>_xlfn.IFNA(VLOOKUP(P110,List!$A$2:$B$18,2,FALSE),0)</f>
        <v>0</v>
      </c>
      <c r="BK110">
        <f>_xlfn.IFNA(VLOOKUP(T110,List!$A$2:$B$18,2,FALSE),0)</f>
        <v>0</v>
      </c>
      <c r="BL110">
        <f>_xlfn.IFNA(VLOOKUP(V110,List!$A$2:$B$18,2,FALSE),0)</f>
        <v>0</v>
      </c>
      <c r="BM110">
        <f>_xlfn.IFNA(VLOOKUP(Z110,List!$A$2:$B$18,2,FALSE),0)</f>
        <v>0</v>
      </c>
      <c r="BN110">
        <f>COUNTIFS(AV110:AX110,"yes")+(COUNTIFS(BX110,"yes"))+Tabulation[[#This Row],[Leak Tight Exempt]]</f>
        <v>0</v>
      </c>
      <c r="BO110" t="str">
        <f>IF(OR(AND(K110=List!$R$2,BN110=3),AND(K110=List!$R$3,BN110=3)),"Yes","Ineligible or Missing Data")</f>
        <v>Ineligible or Missing Data</v>
      </c>
      <c r="BP110">
        <f t="shared" si="29"/>
        <v>1</v>
      </c>
      <c r="BQ110">
        <f>_xlfn.IFNA(VLOOKUP(AZ110,List!$H$2:$I$10,2,FALSE),0)</f>
        <v>0</v>
      </c>
      <c r="BR110">
        <f t="shared" si="30"/>
        <v>0</v>
      </c>
      <c r="BS110">
        <f t="shared" si="31"/>
        <v>1</v>
      </c>
      <c r="BT110">
        <f t="shared" si="32"/>
        <v>0</v>
      </c>
      <c r="BU110">
        <f t="shared" si="33"/>
        <v>0</v>
      </c>
      <c r="BV110" t="b">
        <f t="shared" si="25"/>
        <v>0</v>
      </c>
      <c r="BW110">
        <f t="shared" si="34"/>
        <v>0</v>
      </c>
      <c r="BX110" t="b">
        <f t="shared" si="35"/>
        <v>0</v>
      </c>
      <c r="BY110">
        <f t="shared" si="36"/>
        <v>1</v>
      </c>
      <c r="BZ110" t="e" cm="1">
        <f t="array" ref="BZ110">_xlfn.IFS(AG110&lt;List!$N$4,"Platinum",AG110&lt;List!$N$3,"Gold",AG110&lt;List!$N$2,"Silver",AG110&gt;List!$N$2,"Exceeds")</f>
        <v>#DIV/0!</v>
      </c>
      <c r="CA110" t="e" cm="1">
        <f t="array" ref="CA110">_xlfn.IFS(AL110&lt;List!$M$4,"Platinum",AL110&lt;List!$M$3,"Gold",AL110&lt;List!$M$2,"Silver",AL110&gt;List!$M$2,"Exceeds")</f>
        <v>#DIV/0!</v>
      </c>
      <c r="CB110" t="e" cm="1">
        <f t="array" ref="CB110">_xlfn.IFS(CA110="exceeds","Exceeds",BZ110="exceeds","Exceeds",CA110="silver","Silver",BZ110="silver","Silver",CA110="Gold","Gold",BZ110="Gold","Gold",CA110="platinum","Platinum",BZ110="platinum","Platinum")</f>
        <v>#DIV/0!</v>
      </c>
      <c r="CC110" t="e">
        <f>IF(AND(AND(BY110&gt;=2),AND(AG110&lt;=List!$N$4),AND(AL110&lt;=List!$M$4)),"Certified","Exceeds")</f>
        <v>#DIV/0!</v>
      </c>
      <c r="CD110" t="e" cm="1">
        <f t="array" ref="CD110">_xlfn.IFS(BH110=List!$O$2,'SAMPLE-Entry-Sheet'!CB110,BH110=List!$O$3,'SAMPLE-Entry-Sheet'!CC110)</f>
        <v>#DIV/0!</v>
      </c>
    </row>
    <row r="111" spans="1:82" ht="30" customHeight="1" x14ac:dyDescent="0.35">
      <c r="A111" t="str">
        <f t="shared" si="26"/>
        <v>Ineligible or missing inputs</v>
      </c>
      <c r="H111" s="15"/>
      <c r="I111" s="16"/>
      <c r="J111" s="16"/>
      <c r="K111" s="16"/>
      <c r="O111" s="17"/>
      <c r="Q111" s="17"/>
      <c r="T111" s="17"/>
      <c r="V111" s="17"/>
      <c r="AB111" s="17">
        <f>'SAMPLE-Load-Tally'!C111</f>
        <v>0</v>
      </c>
      <c r="AC111" s="17"/>
      <c r="AD111" s="17"/>
      <c r="AE111" s="17"/>
      <c r="AF111" s="17"/>
      <c r="AG111" s="12" t="e">
        <f t="shared" si="27"/>
        <v>#DIV/0!</v>
      </c>
      <c r="AH111" s="13" cm="1">
        <f t="array" ref="AH111">_xlfn.IFS(AC111&gt;0,((AC111/(O111))),AC111=0,0)</f>
        <v>0</v>
      </c>
      <c r="AI111" s="13" cm="1">
        <f t="array" ref="AI111">_xlfn.IFS(AD111&gt;0,((AD111/(Q111))),AD111=0,0)</f>
        <v>0</v>
      </c>
      <c r="AJ111" s="13" cm="1">
        <f t="array" ref="AJ111">_xlfn.IFS(AE111&gt;0,((AE111/(U111))),AE111=0,0)</f>
        <v>0</v>
      </c>
      <c r="AK111" s="13" cm="1">
        <f t="array" ref="AK111">_xlfn.IFS(AF111&gt;0,((AF111/(W111))),AF111=0,0)</f>
        <v>0</v>
      </c>
      <c r="AL111" s="14" t="e">
        <f t="shared" si="28"/>
        <v>#DIV/0!</v>
      </c>
      <c r="BH111" t="str" cm="1">
        <f t="array" ref="BH111">_xlfn.IFS(J111&lt;List!$K$3,"old",J111&gt;=List!$K$3,"new")</f>
        <v>old</v>
      </c>
      <c r="BI111">
        <f>_xlfn.IFNA(VLOOKUP(N111,List!$A$2:$B$18,2,FALSE),0)</f>
        <v>0</v>
      </c>
      <c r="BJ111">
        <f>_xlfn.IFNA(VLOOKUP(P111,List!$A$2:$B$18,2,FALSE),0)</f>
        <v>0</v>
      </c>
      <c r="BK111">
        <f>_xlfn.IFNA(VLOOKUP(T111,List!$A$2:$B$18,2,FALSE),0)</f>
        <v>0</v>
      </c>
      <c r="BL111">
        <f>_xlfn.IFNA(VLOOKUP(V111,List!$A$2:$B$18,2,FALSE),0)</f>
        <v>0</v>
      </c>
      <c r="BM111">
        <f>_xlfn.IFNA(VLOOKUP(Z111,List!$A$2:$B$18,2,FALSE),0)</f>
        <v>0</v>
      </c>
      <c r="BN111">
        <f>COUNTIFS(AV111:AX111,"yes")+(COUNTIFS(BX111,"yes"))+Tabulation[[#This Row],[Leak Tight Exempt]]</f>
        <v>0</v>
      </c>
      <c r="BO111" t="str">
        <f>IF(OR(AND(K111=List!$R$2,BN111=3),AND(K111=List!$R$3,BN111=3)),"Yes","Ineligible or Missing Data")</f>
        <v>Ineligible or Missing Data</v>
      </c>
      <c r="BP111">
        <f t="shared" si="29"/>
        <v>1</v>
      </c>
      <c r="BQ111">
        <f>_xlfn.IFNA(VLOOKUP(AZ111,List!$H$2:$I$10,2,FALSE),0)</f>
        <v>0</v>
      </c>
      <c r="BR111">
        <f t="shared" si="30"/>
        <v>0</v>
      </c>
      <c r="BS111">
        <f t="shared" si="31"/>
        <v>1</v>
      </c>
      <c r="BT111">
        <f t="shared" si="32"/>
        <v>0</v>
      </c>
      <c r="BU111">
        <f t="shared" si="33"/>
        <v>0</v>
      </c>
      <c r="BV111" t="b">
        <f t="shared" si="25"/>
        <v>0</v>
      </c>
      <c r="BW111">
        <f t="shared" si="34"/>
        <v>0</v>
      </c>
      <c r="BX111" t="b">
        <f t="shared" si="35"/>
        <v>0</v>
      </c>
      <c r="BY111">
        <f t="shared" si="36"/>
        <v>1</v>
      </c>
      <c r="BZ111" t="e" cm="1">
        <f t="array" ref="BZ111">_xlfn.IFS(AG111&lt;List!$N$4,"Platinum",AG111&lt;List!$N$3,"Gold",AG111&lt;List!$N$2,"Silver",AG111&gt;List!$N$2,"Exceeds")</f>
        <v>#DIV/0!</v>
      </c>
      <c r="CA111" t="e" cm="1">
        <f t="array" ref="CA111">_xlfn.IFS(AL111&lt;List!$M$4,"Platinum",AL111&lt;List!$M$3,"Gold",AL111&lt;List!$M$2,"Silver",AL111&gt;List!$M$2,"Exceeds")</f>
        <v>#DIV/0!</v>
      </c>
      <c r="CB111" t="e" cm="1">
        <f t="array" ref="CB111">_xlfn.IFS(CA111="exceeds","Exceeds",BZ111="exceeds","Exceeds",CA111="silver","Silver",BZ111="silver","Silver",CA111="Gold","Gold",BZ111="Gold","Gold",CA111="platinum","Platinum",BZ111="platinum","Platinum")</f>
        <v>#DIV/0!</v>
      </c>
      <c r="CC111" t="e">
        <f>IF(AND(AND(BY111&gt;=2),AND(AG111&lt;=List!$N$4),AND(AL111&lt;=List!$M$4)),"Certified","Exceeds")</f>
        <v>#DIV/0!</v>
      </c>
      <c r="CD111" t="e" cm="1">
        <f t="array" ref="CD111">_xlfn.IFS(BH111=List!$O$2,'SAMPLE-Entry-Sheet'!CB111,BH111=List!$O$3,'SAMPLE-Entry-Sheet'!CC111)</f>
        <v>#DIV/0!</v>
      </c>
    </row>
    <row r="112" spans="1:82" ht="30" customHeight="1" x14ac:dyDescent="0.35">
      <c r="A112" t="str">
        <f t="shared" si="26"/>
        <v>Ineligible or missing inputs</v>
      </c>
      <c r="H112" s="15"/>
      <c r="I112" s="16"/>
      <c r="J112" s="16"/>
      <c r="K112" s="16"/>
      <c r="O112" s="17"/>
      <c r="Q112" s="17"/>
      <c r="T112" s="17"/>
      <c r="V112" s="17"/>
      <c r="AB112" s="17">
        <f>'SAMPLE-Load-Tally'!C112</f>
        <v>0</v>
      </c>
      <c r="AC112" s="17"/>
      <c r="AD112" s="17"/>
      <c r="AE112" s="17"/>
      <c r="AF112" s="17"/>
      <c r="AG112" s="12" t="e">
        <f t="shared" si="27"/>
        <v>#DIV/0!</v>
      </c>
      <c r="AH112" s="13" cm="1">
        <f t="array" ref="AH112">_xlfn.IFS(AC112&gt;0,((AC112/(O112))),AC112=0,0)</f>
        <v>0</v>
      </c>
      <c r="AI112" s="13" cm="1">
        <f t="array" ref="AI112">_xlfn.IFS(AD112&gt;0,((AD112/(Q112))),AD112=0,0)</f>
        <v>0</v>
      </c>
      <c r="AJ112" s="13" cm="1">
        <f t="array" ref="AJ112">_xlfn.IFS(AE112&gt;0,((AE112/(U112))),AE112=0,0)</f>
        <v>0</v>
      </c>
      <c r="AK112" s="13" cm="1">
        <f t="array" ref="AK112">_xlfn.IFS(AF112&gt;0,((AF112/(W112))),AF112=0,0)</f>
        <v>0</v>
      </c>
      <c r="AL112" s="14" t="e">
        <f t="shared" si="28"/>
        <v>#DIV/0!</v>
      </c>
      <c r="BH112" t="str" cm="1">
        <f t="array" ref="BH112">_xlfn.IFS(J112&lt;List!$K$3,"old",J112&gt;=List!$K$3,"new")</f>
        <v>old</v>
      </c>
      <c r="BI112">
        <f>_xlfn.IFNA(VLOOKUP(N112,List!$A$2:$B$18,2,FALSE),0)</f>
        <v>0</v>
      </c>
      <c r="BJ112">
        <f>_xlfn.IFNA(VLOOKUP(P112,List!$A$2:$B$18,2,FALSE),0)</f>
        <v>0</v>
      </c>
      <c r="BK112">
        <f>_xlfn.IFNA(VLOOKUP(T112,List!$A$2:$B$18,2,FALSE),0)</f>
        <v>0</v>
      </c>
      <c r="BL112">
        <f>_xlfn.IFNA(VLOOKUP(V112,List!$A$2:$B$18,2,FALSE),0)</f>
        <v>0</v>
      </c>
      <c r="BM112">
        <f>_xlfn.IFNA(VLOOKUP(Z112,List!$A$2:$B$18,2,FALSE),0)</f>
        <v>0</v>
      </c>
      <c r="BN112">
        <f>COUNTIFS(AV112:AX112,"yes")+(COUNTIFS(BX112,"yes"))+Tabulation[[#This Row],[Leak Tight Exempt]]</f>
        <v>0</v>
      </c>
      <c r="BO112" t="str">
        <f>IF(OR(AND(K112=List!$R$2,BN112=3),AND(K112=List!$R$3,BN112=3)),"Yes","Ineligible or Missing Data")</f>
        <v>Ineligible or Missing Data</v>
      </c>
      <c r="BP112">
        <f t="shared" si="29"/>
        <v>1</v>
      </c>
      <c r="BQ112">
        <f>_xlfn.IFNA(VLOOKUP(AZ112,List!$H$2:$I$10,2,FALSE),0)</f>
        <v>0</v>
      </c>
      <c r="BR112">
        <f t="shared" si="30"/>
        <v>0</v>
      </c>
      <c r="BS112">
        <f t="shared" si="31"/>
        <v>1</v>
      </c>
      <c r="BT112">
        <f t="shared" si="32"/>
        <v>0</v>
      </c>
      <c r="BU112">
        <f t="shared" si="33"/>
        <v>0</v>
      </c>
      <c r="BV112" t="b">
        <f t="shared" si="25"/>
        <v>0</v>
      </c>
      <c r="BW112">
        <f t="shared" si="34"/>
        <v>0</v>
      </c>
      <c r="BX112" t="b">
        <f t="shared" si="35"/>
        <v>0</v>
      </c>
      <c r="BY112">
        <f t="shared" si="36"/>
        <v>1</v>
      </c>
      <c r="BZ112" t="e" cm="1">
        <f t="array" ref="BZ112">_xlfn.IFS(AG112&lt;List!$N$4,"Platinum",AG112&lt;List!$N$3,"Gold",AG112&lt;List!$N$2,"Silver",AG112&gt;List!$N$2,"Exceeds")</f>
        <v>#DIV/0!</v>
      </c>
      <c r="CA112" t="e" cm="1">
        <f t="array" ref="CA112">_xlfn.IFS(AL112&lt;List!$M$4,"Platinum",AL112&lt;List!$M$3,"Gold",AL112&lt;List!$M$2,"Silver",AL112&gt;List!$M$2,"Exceeds")</f>
        <v>#DIV/0!</v>
      </c>
      <c r="CB112" t="e" cm="1">
        <f t="array" ref="CB112">_xlfn.IFS(CA112="exceeds","Exceeds",BZ112="exceeds","Exceeds",CA112="silver","Silver",BZ112="silver","Silver",CA112="Gold","Gold",BZ112="Gold","Gold",CA112="platinum","Platinum",BZ112="platinum","Platinum")</f>
        <v>#DIV/0!</v>
      </c>
      <c r="CC112" t="e">
        <f>IF(AND(AND(BY112&gt;=2),AND(AG112&lt;=List!$N$4),AND(AL112&lt;=List!$M$4)),"Certified","Exceeds")</f>
        <v>#DIV/0!</v>
      </c>
      <c r="CD112" t="e" cm="1">
        <f t="array" ref="CD112">_xlfn.IFS(BH112=List!$O$2,'SAMPLE-Entry-Sheet'!CB112,BH112=List!$O$3,'SAMPLE-Entry-Sheet'!CC112)</f>
        <v>#DIV/0!</v>
      </c>
    </row>
    <row r="113" spans="1:82" ht="30" customHeight="1" x14ac:dyDescent="0.35">
      <c r="A113" t="str">
        <f t="shared" si="26"/>
        <v>Ineligible or missing inputs</v>
      </c>
      <c r="H113" s="15"/>
      <c r="I113" s="16"/>
      <c r="J113" s="16"/>
      <c r="K113" s="16"/>
      <c r="O113" s="17"/>
      <c r="Q113" s="17"/>
      <c r="T113" s="17"/>
      <c r="V113" s="17"/>
      <c r="AB113" s="17">
        <f>'SAMPLE-Load-Tally'!C113</f>
        <v>0</v>
      </c>
      <c r="AC113" s="17"/>
      <c r="AD113" s="17"/>
      <c r="AE113" s="17"/>
      <c r="AF113" s="17"/>
      <c r="AG113" s="12" t="e">
        <f t="shared" si="27"/>
        <v>#DIV/0!</v>
      </c>
      <c r="AH113" s="13" cm="1">
        <f t="array" ref="AH113">_xlfn.IFS(AC113&gt;0,((AC113/(O113))),AC113=0,0)</f>
        <v>0</v>
      </c>
      <c r="AI113" s="13" cm="1">
        <f t="array" ref="AI113">_xlfn.IFS(AD113&gt;0,((AD113/(Q113))),AD113=0,0)</f>
        <v>0</v>
      </c>
      <c r="AJ113" s="13" cm="1">
        <f t="array" ref="AJ113">_xlfn.IFS(AE113&gt;0,((AE113/(U113))),AE113=0,0)</f>
        <v>0</v>
      </c>
      <c r="AK113" s="13" cm="1">
        <f t="array" ref="AK113">_xlfn.IFS(AF113&gt;0,((AF113/(W113))),AF113=0,0)</f>
        <v>0</v>
      </c>
      <c r="AL113" s="14" t="e">
        <f t="shared" si="28"/>
        <v>#DIV/0!</v>
      </c>
      <c r="BH113" t="str" cm="1">
        <f t="array" ref="BH113">_xlfn.IFS(J113&lt;List!$K$3,"old",J113&gt;=List!$K$3,"new")</f>
        <v>old</v>
      </c>
      <c r="BI113">
        <f>_xlfn.IFNA(VLOOKUP(N113,List!$A$2:$B$18,2,FALSE),0)</f>
        <v>0</v>
      </c>
      <c r="BJ113">
        <f>_xlfn.IFNA(VLOOKUP(P113,List!$A$2:$B$18,2,FALSE),0)</f>
        <v>0</v>
      </c>
      <c r="BK113">
        <f>_xlfn.IFNA(VLOOKUP(T113,List!$A$2:$B$18,2,FALSE),0)</f>
        <v>0</v>
      </c>
      <c r="BL113">
        <f>_xlfn.IFNA(VLOOKUP(V113,List!$A$2:$B$18,2,FALSE),0)</f>
        <v>0</v>
      </c>
      <c r="BM113">
        <f>_xlfn.IFNA(VLOOKUP(Z113,List!$A$2:$B$18,2,FALSE),0)</f>
        <v>0</v>
      </c>
      <c r="BN113">
        <f>COUNTIFS(AV113:AX113,"yes")+(COUNTIFS(BX113,"yes"))+Tabulation[[#This Row],[Leak Tight Exempt]]</f>
        <v>0</v>
      </c>
      <c r="BO113" t="str">
        <f>IF(OR(AND(K113=List!$R$2,BN113=3),AND(K113=List!$R$3,BN113=3)),"Yes","Ineligible or Missing Data")</f>
        <v>Ineligible or Missing Data</v>
      </c>
      <c r="BP113">
        <f t="shared" si="29"/>
        <v>1</v>
      </c>
      <c r="BQ113">
        <f>_xlfn.IFNA(VLOOKUP(AZ113,List!$H$2:$I$10,2,FALSE),0)</f>
        <v>0</v>
      </c>
      <c r="BR113">
        <f t="shared" si="30"/>
        <v>0</v>
      </c>
      <c r="BS113">
        <f t="shared" si="31"/>
        <v>1</v>
      </c>
      <c r="BT113">
        <f t="shared" si="32"/>
        <v>0</v>
      </c>
      <c r="BU113">
        <f t="shared" si="33"/>
        <v>0</v>
      </c>
      <c r="BV113" t="b">
        <f t="shared" si="25"/>
        <v>0</v>
      </c>
      <c r="BW113">
        <f t="shared" si="34"/>
        <v>0</v>
      </c>
      <c r="BX113" t="b">
        <f t="shared" si="35"/>
        <v>0</v>
      </c>
      <c r="BY113">
        <f t="shared" si="36"/>
        <v>1</v>
      </c>
      <c r="BZ113" t="e" cm="1">
        <f t="array" ref="BZ113">_xlfn.IFS(AG113&lt;List!$N$4,"Platinum",AG113&lt;List!$N$3,"Gold",AG113&lt;List!$N$2,"Silver",AG113&gt;List!$N$2,"Exceeds")</f>
        <v>#DIV/0!</v>
      </c>
      <c r="CA113" t="e" cm="1">
        <f t="array" ref="CA113">_xlfn.IFS(AL113&lt;List!$M$4,"Platinum",AL113&lt;List!$M$3,"Gold",AL113&lt;List!$M$2,"Silver",AL113&gt;List!$M$2,"Exceeds")</f>
        <v>#DIV/0!</v>
      </c>
      <c r="CB113" t="e" cm="1">
        <f t="array" ref="CB113">_xlfn.IFS(CA113="exceeds","Exceeds",BZ113="exceeds","Exceeds",CA113="silver","Silver",BZ113="silver","Silver",CA113="Gold","Gold",BZ113="Gold","Gold",CA113="platinum","Platinum",BZ113="platinum","Platinum")</f>
        <v>#DIV/0!</v>
      </c>
      <c r="CC113" t="e">
        <f>IF(AND(AND(BY113&gt;=2),AND(AG113&lt;=List!$N$4),AND(AL113&lt;=List!$M$4)),"Certified","Exceeds")</f>
        <v>#DIV/0!</v>
      </c>
      <c r="CD113" t="e" cm="1">
        <f t="array" ref="CD113">_xlfn.IFS(BH113=List!$O$2,'SAMPLE-Entry-Sheet'!CB113,BH113=List!$O$3,'SAMPLE-Entry-Sheet'!CC113)</f>
        <v>#DIV/0!</v>
      </c>
    </row>
    <row r="114" spans="1:82" ht="30" customHeight="1" x14ac:dyDescent="0.35">
      <c r="A114" t="str">
        <f t="shared" si="26"/>
        <v>Ineligible or missing inputs</v>
      </c>
      <c r="H114" s="15"/>
      <c r="I114" s="16"/>
      <c r="J114" s="16"/>
      <c r="K114" s="16"/>
      <c r="O114" s="17"/>
      <c r="Q114" s="17"/>
      <c r="T114" s="17"/>
      <c r="V114" s="17"/>
      <c r="AB114" s="17">
        <f>'SAMPLE-Load-Tally'!C114</f>
        <v>0</v>
      </c>
      <c r="AC114" s="17"/>
      <c r="AD114" s="17"/>
      <c r="AE114" s="17"/>
      <c r="AF114" s="17"/>
      <c r="AG114" s="12" t="e">
        <f t="shared" si="27"/>
        <v>#DIV/0!</v>
      </c>
      <c r="AH114" s="13" cm="1">
        <f t="array" ref="AH114">_xlfn.IFS(AC114&gt;0,((AC114/(O114))),AC114=0,0)</f>
        <v>0</v>
      </c>
      <c r="AI114" s="13" cm="1">
        <f t="array" ref="AI114">_xlfn.IFS(AD114&gt;0,((AD114/(Q114))),AD114=0,0)</f>
        <v>0</v>
      </c>
      <c r="AJ114" s="13" cm="1">
        <f t="array" ref="AJ114">_xlfn.IFS(AE114&gt;0,((AE114/(U114))),AE114=0,0)</f>
        <v>0</v>
      </c>
      <c r="AK114" s="13" cm="1">
        <f t="array" ref="AK114">_xlfn.IFS(AF114&gt;0,((AF114/(W114))),AF114=0,0)</f>
        <v>0</v>
      </c>
      <c r="AL114" s="14" t="e">
        <f t="shared" si="28"/>
        <v>#DIV/0!</v>
      </c>
      <c r="BH114" t="str" cm="1">
        <f t="array" ref="BH114">_xlfn.IFS(J114&lt;List!$K$3,"old",J114&gt;=List!$K$3,"new")</f>
        <v>old</v>
      </c>
      <c r="BI114">
        <f>_xlfn.IFNA(VLOOKUP(N114,List!$A$2:$B$18,2,FALSE),0)</f>
        <v>0</v>
      </c>
      <c r="BJ114">
        <f>_xlfn.IFNA(VLOOKUP(P114,List!$A$2:$B$18,2,FALSE),0)</f>
        <v>0</v>
      </c>
      <c r="BK114">
        <f>_xlfn.IFNA(VLOOKUP(T114,List!$A$2:$B$18,2,FALSE),0)</f>
        <v>0</v>
      </c>
      <c r="BL114">
        <f>_xlfn.IFNA(VLOOKUP(V114,List!$A$2:$B$18,2,FALSE),0)</f>
        <v>0</v>
      </c>
      <c r="BM114">
        <f>_xlfn.IFNA(VLOOKUP(Z114,List!$A$2:$B$18,2,FALSE),0)</f>
        <v>0</v>
      </c>
      <c r="BN114">
        <f>COUNTIFS(AV114:AX114,"yes")+(COUNTIFS(BX114,"yes"))+Tabulation[[#This Row],[Leak Tight Exempt]]</f>
        <v>0</v>
      </c>
      <c r="BO114" t="str">
        <f>IF(OR(AND(K114=List!$R$2,BN114=3),AND(K114=List!$R$3,BN114=3)),"Yes","Ineligible or Missing Data")</f>
        <v>Ineligible or Missing Data</v>
      </c>
      <c r="BP114">
        <f t="shared" si="29"/>
        <v>1</v>
      </c>
      <c r="BQ114">
        <f>_xlfn.IFNA(VLOOKUP(AZ114,List!$H$2:$I$10,2,FALSE),0)</f>
        <v>0</v>
      </c>
      <c r="BR114">
        <f t="shared" si="30"/>
        <v>0</v>
      </c>
      <c r="BS114">
        <f t="shared" si="31"/>
        <v>1</v>
      </c>
      <c r="BT114">
        <f t="shared" si="32"/>
        <v>0</v>
      </c>
      <c r="BU114">
        <f t="shared" si="33"/>
        <v>0</v>
      </c>
      <c r="BV114" t="b">
        <f t="shared" si="25"/>
        <v>0</v>
      </c>
      <c r="BW114">
        <f t="shared" si="34"/>
        <v>0</v>
      </c>
      <c r="BX114" t="b">
        <f t="shared" si="35"/>
        <v>0</v>
      </c>
      <c r="BY114">
        <f t="shared" si="36"/>
        <v>1</v>
      </c>
      <c r="BZ114" t="e" cm="1">
        <f t="array" ref="BZ114">_xlfn.IFS(AG114&lt;List!$N$4,"Platinum",AG114&lt;List!$N$3,"Gold",AG114&lt;List!$N$2,"Silver",AG114&gt;List!$N$2,"Exceeds")</f>
        <v>#DIV/0!</v>
      </c>
      <c r="CA114" t="e" cm="1">
        <f t="array" ref="CA114">_xlfn.IFS(AL114&lt;List!$M$4,"Platinum",AL114&lt;List!$M$3,"Gold",AL114&lt;List!$M$2,"Silver",AL114&gt;List!$M$2,"Exceeds")</f>
        <v>#DIV/0!</v>
      </c>
      <c r="CB114" t="e" cm="1">
        <f t="array" ref="CB114">_xlfn.IFS(CA114="exceeds","Exceeds",BZ114="exceeds","Exceeds",CA114="silver","Silver",BZ114="silver","Silver",CA114="Gold","Gold",BZ114="Gold","Gold",CA114="platinum","Platinum",BZ114="platinum","Platinum")</f>
        <v>#DIV/0!</v>
      </c>
      <c r="CC114" t="e">
        <f>IF(AND(AND(BY114&gt;=2),AND(AG114&lt;=List!$N$4),AND(AL114&lt;=List!$M$4)),"Certified","Exceeds")</f>
        <v>#DIV/0!</v>
      </c>
      <c r="CD114" t="e" cm="1">
        <f t="array" ref="CD114">_xlfn.IFS(BH114=List!$O$2,'SAMPLE-Entry-Sheet'!CB114,BH114=List!$O$3,'SAMPLE-Entry-Sheet'!CC114)</f>
        <v>#DIV/0!</v>
      </c>
    </row>
    <row r="115" spans="1:82" ht="30" customHeight="1" x14ac:dyDescent="0.35">
      <c r="A115" t="str">
        <f t="shared" si="26"/>
        <v>Ineligible or missing inputs</v>
      </c>
      <c r="H115" s="15"/>
      <c r="I115" s="16"/>
      <c r="J115" s="16"/>
      <c r="K115" s="16"/>
      <c r="O115" s="17"/>
      <c r="Q115" s="17"/>
      <c r="T115" s="17"/>
      <c r="V115" s="17"/>
      <c r="AB115" s="17">
        <f>'SAMPLE-Load-Tally'!C115</f>
        <v>0</v>
      </c>
      <c r="AC115" s="17"/>
      <c r="AD115" s="17"/>
      <c r="AE115" s="17"/>
      <c r="AF115" s="17"/>
      <c r="AG115" s="12" t="e">
        <f t="shared" si="27"/>
        <v>#DIV/0!</v>
      </c>
      <c r="AH115" s="13" cm="1">
        <f t="array" ref="AH115">_xlfn.IFS(AC115&gt;0,((AC115/(O115))),AC115=0,0)</f>
        <v>0</v>
      </c>
      <c r="AI115" s="13" cm="1">
        <f t="array" ref="AI115">_xlfn.IFS(AD115&gt;0,((AD115/(Q115))),AD115=0,0)</f>
        <v>0</v>
      </c>
      <c r="AJ115" s="13" cm="1">
        <f t="array" ref="AJ115">_xlfn.IFS(AE115&gt;0,((AE115/(U115))),AE115=0,0)</f>
        <v>0</v>
      </c>
      <c r="AK115" s="13" cm="1">
        <f t="array" ref="AK115">_xlfn.IFS(AF115&gt;0,((AF115/(W115))),AF115=0,0)</f>
        <v>0</v>
      </c>
      <c r="AL115" s="14" t="e">
        <f t="shared" si="28"/>
        <v>#DIV/0!</v>
      </c>
      <c r="BH115" t="str" cm="1">
        <f t="array" ref="BH115">_xlfn.IFS(J115&lt;List!$K$3,"old",J115&gt;=List!$K$3,"new")</f>
        <v>old</v>
      </c>
      <c r="BI115">
        <f>_xlfn.IFNA(VLOOKUP(N115,List!$A$2:$B$18,2,FALSE),0)</f>
        <v>0</v>
      </c>
      <c r="BJ115">
        <f>_xlfn.IFNA(VLOOKUP(P115,List!$A$2:$B$18,2,FALSE),0)</f>
        <v>0</v>
      </c>
      <c r="BK115">
        <f>_xlfn.IFNA(VLOOKUP(T115,List!$A$2:$B$18,2,FALSE),0)</f>
        <v>0</v>
      </c>
      <c r="BL115">
        <f>_xlfn.IFNA(VLOOKUP(V115,List!$A$2:$B$18,2,FALSE),0)</f>
        <v>0</v>
      </c>
      <c r="BM115">
        <f>_xlfn.IFNA(VLOOKUP(Z115,List!$A$2:$B$18,2,FALSE),0)</f>
        <v>0</v>
      </c>
      <c r="BN115">
        <f>COUNTIFS(AV115:AX115,"yes")+(COUNTIFS(BX115,"yes"))+Tabulation[[#This Row],[Leak Tight Exempt]]</f>
        <v>0</v>
      </c>
      <c r="BO115" t="str">
        <f>IF(OR(AND(K115=List!$R$2,BN115=3),AND(K115=List!$R$3,BN115=3)),"Yes","Ineligible or Missing Data")</f>
        <v>Ineligible or Missing Data</v>
      </c>
      <c r="BP115">
        <f t="shared" si="29"/>
        <v>1</v>
      </c>
      <c r="BQ115">
        <f>_xlfn.IFNA(VLOOKUP(AZ115,List!$H$2:$I$10,2,FALSE),0)</f>
        <v>0</v>
      </c>
      <c r="BR115">
        <f t="shared" si="30"/>
        <v>0</v>
      </c>
      <c r="BS115">
        <f t="shared" si="31"/>
        <v>1</v>
      </c>
      <c r="BT115">
        <f t="shared" si="32"/>
        <v>0</v>
      </c>
      <c r="BU115">
        <f t="shared" si="33"/>
        <v>0</v>
      </c>
      <c r="BV115" t="b">
        <f t="shared" si="25"/>
        <v>0</v>
      </c>
      <c r="BW115">
        <f t="shared" si="34"/>
        <v>0</v>
      </c>
      <c r="BX115" t="b">
        <f t="shared" si="35"/>
        <v>0</v>
      </c>
      <c r="BY115">
        <f t="shared" si="36"/>
        <v>1</v>
      </c>
      <c r="BZ115" t="e" cm="1">
        <f t="array" ref="BZ115">_xlfn.IFS(AG115&lt;List!$N$4,"Platinum",AG115&lt;List!$N$3,"Gold",AG115&lt;List!$N$2,"Silver",AG115&gt;List!$N$2,"Exceeds")</f>
        <v>#DIV/0!</v>
      </c>
      <c r="CA115" t="e" cm="1">
        <f t="array" ref="CA115">_xlfn.IFS(AL115&lt;List!$M$4,"Platinum",AL115&lt;List!$M$3,"Gold",AL115&lt;List!$M$2,"Silver",AL115&gt;List!$M$2,"Exceeds")</f>
        <v>#DIV/0!</v>
      </c>
      <c r="CB115" t="e" cm="1">
        <f t="array" ref="CB115">_xlfn.IFS(CA115="exceeds","Exceeds",BZ115="exceeds","Exceeds",CA115="silver","Silver",BZ115="silver","Silver",CA115="Gold","Gold",BZ115="Gold","Gold",CA115="platinum","Platinum",BZ115="platinum","Platinum")</f>
        <v>#DIV/0!</v>
      </c>
      <c r="CC115" t="e">
        <f>IF(AND(AND(BY115&gt;=2),AND(AG115&lt;=List!$N$4),AND(AL115&lt;=List!$M$4)),"Certified","Exceeds")</f>
        <v>#DIV/0!</v>
      </c>
      <c r="CD115" t="e" cm="1">
        <f t="array" ref="CD115">_xlfn.IFS(BH115=List!$O$2,'SAMPLE-Entry-Sheet'!CB115,BH115=List!$O$3,'SAMPLE-Entry-Sheet'!CC115)</f>
        <v>#DIV/0!</v>
      </c>
    </row>
    <row r="116" spans="1:82" ht="30" customHeight="1" x14ac:dyDescent="0.35">
      <c r="A116" t="str">
        <f t="shared" si="26"/>
        <v>Ineligible or missing inputs</v>
      </c>
      <c r="H116" s="15"/>
      <c r="I116" s="16"/>
      <c r="J116" s="16"/>
      <c r="K116" s="16"/>
      <c r="O116" s="17"/>
      <c r="Q116" s="17"/>
      <c r="T116" s="17"/>
      <c r="V116" s="17"/>
      <c r="AB116" s="17">
        <f>'SAMPLE-Load-Tally'!C116</f>
        <v>0</v>
      </c>
      <c r="AC116" s="17"/>
      <c r="AD116" s="17"/>
      <c r="AE116" s="17"/>
      <c r="AF116" s="17"/>
      <c r="AG116" s="12" t="e">
        <f t="shared" si="27"/>
        <v>#DIV/0!</v>
      </c>
      <c r="AH116" s="13" cm="1">
        <f t="array" ref="AH116">_xlfn.IFS(AC116&gt;0,((AC116/(O116))),AC116=0,0)</f>
        <v>0</v>
      </c>
      <c r="AI116" s="13" cm="1">
        <f t="array" ref="AI116">_xlfn.IFS(AD116&gt;0,((AD116/(Q116))),AD116=0,0)</f>
        <v>0</v>
      </c>
      <c r="AJ116" s="13" cm="1">
        <f t="array" ref="AJ116">_xlfn.IFS(AE116&gt;0,((AE116/(U116))),AE116=0,0)</f>
        <v>0</v>
      </c>
      <c r="AK116" s="13" cm="1">
        <f t="array" ref="AK116">_xlfn.IFS(AF116&gt;0,((AF116/(W116))),AF116=0,0)</f>
        <v>0</v>
      </c>
      <c r="AL116" s="14" t="e">
        <f t="shared" si="28"/>
        <v>#DIV/0!</v>
      </c>
      <c r="BH116" t="str" cm="1">
        <f t="array" ref="BH116">_xlfn.IFS(J116&lt;List!$K$3,"old",J116&gt;=List!$K$3,"new")</f>
        <v>old</v>
      </c>
      <c r="BI116">
        <f>_xlfn.IFNA(VLOOKUP(N116,List!$A$2:$B$18,2,FALSE),0)</f>
        <v>0</v>
      </c>
      <c r="BJ116">
        <f>_xlfn.IFNA(VLOOKUP(P116,List!$A$2:$B$18,2,FALSE),0)</f>
        <v>0</v>
      </c>
      <c r="BK116">
        <f>_xlfn.IFNA(VLOOKUP(T116,List!$A$2:$B$18,2,FALSE),0)</f>
        <v>0</v>
      </c>
      <c r="BL116">
        <f>_xlfn.IFNA(VLOOKUP(V116,List!$A$2:$B$18,2,FALSE),0)</f>
        <v>0</v>
      </c>
      <c r="BM116">
        <f>_xlfn.IFNA(VLOOKUP(Z116,List!$A$2:$B$18,2,FALSE),0)</f>
        <v>0</v>
      </c>
      <c r="BN116">
        <f>COUNTIFS(AV116:AX116,"yes")+(COUNTIFS(BX116,"yes"))+Tabulation[[#This Row],[Leak Tight Exempt]]</f>
        <v>0</v>
      </c>
      <c r="BO116" t="str">
        <f>IF(OR(AND(K116=List!$R$2,BN116=3),AND(K116=List!$R$3,BN116=3)),"Yes","Ineligible or Missing Data")</f>
        <v>Ineligible or Missing Data</v>
      </c>
      <c r="BP116">
        <f t="shared" si="29"/>
        <v>1</v>
      </c>
      <c r="BQ116">
        <f>_xlfn.IFNA(VLOOKUP(AZ116,List!$H$2:$I$10,2,FALSE),0)</f>
        <v>0</v>
      </c>
      <c r="BR116">
        <f t="shared" si="30"/>
        <v>0</v>
      </c>
      <c r="BS116">
        <f t="shared" si="31"/>
        <v>1</v>
      </c>
      <c r="BT116">
        <f t="shared" si="32"/>
        <v>0</v>
      </c>
      <c r="BU116">
        <f t="shared" si="33"/>
        <v>0</v>
      </c>
      <c r="BV116" t="b">
        <f t="shared" si="25"/>
        <v>0</v>
      </c>
      <c r="BW116">
        <f t="shared" si="34"/>
        <v>0</v>
      </c>
      <c r="BX116" t="b">
        <f t="shared" si="35"/>
        <v>0</v>
      </c>
      <c r="BY116">
        <f t="shared" si="36"/>
        <v>1</v>
      </c>
      <c r="BZ116" t="e" cm="1">
        <f t="array" ref="BZ116">_xlfn.IFS(AG116&lt;List!$N$4,"Platinum",AG116&lt;List!$N$3,"Gold",AG116&lt;List!$N$2,"Silver",AG116&gt;List!$N$2,"Exceeds")</f>
        <v>#DIV/0!</v>
      </c>
      <c r="CA116" t="e" cm="1">
        <f t="array" ref="CA116">_xlfn.IFS(AL116&lt;List!$M$4,"Platinum",AL116&lt;List!$M$3,"Gold",AL116&lt;List!$M$2,"Silver",AL116&gt;List!$M$2,"Exceeds")</f>
        <v>#DIV/0!</v>
      </c>
      <c r="CB116" t="e" cm="1">
        <f t="array" ref="CB116">_xlfn.IFS(CA116="exceeds","Exceeds",BZ116="exceeds","Exceeds",CA116="silver","Silver",BZ116="silver","Silver",CA116="Gold","Gold",BZ116="Gold","Gold",CA116="platinum","Platinum",BZ116="platinum","Platinum")</f>
        <v>#DIV/0!</v>
      </c>
      <c r="CC116" t="e">
        <f>IF(AND(AND(BY116&gt;=2),AND(AG116&lt;=List!$N$4),AND(AL116&lt;=List!$M$4)),"Certified","Exceeds")</f>
        <v>#DIV/0!</v>
      </c>
      <c r="CD116" t="e" cm="1">
        <f t="array" ref="CD116">_xlfn.IFS(BH116=List!$O$2,'SAMPLE-Entry-Sheet'!CB116,BH116=List!$O$3,'SAMPLE-Entry-Sheet'!CC116)</f>
        <v>#DIV/0!</v>
      </c>
    </row>
    <row r="117" spans="1:82" ht="30" customHeight="1" x14ac:dyDescent="0.35">
      <c r="A117" t="str">
        <f t="shared" si="26"/>
        <v>Ineligible or missing inputs</v>
      </c>
      <c r="H117" s="15"/>
      <c r="I117" s="16"/>
      <c r="J117" s="16"/>
      <c r="K117" s="16"/>
      <c r="O117" s="17"/>
      <c r="Q117" s="17"/>
      <c r="T117" s="17"/>
      <c r="V117" s="17"/>
      <c r="AB117" s="17">
        <f>'SAMPLE-Load-Tally'!C117</f>
        <v>0</v>
      </c>
      <c r="AC117" s="17"/>
      <c r="AD117" s="17"/>
      <c r="AE117" s="17"/>
      <c r="AF117" s="17"/>
      <c r="AG117" s="12" t="e">
        <f t="shared" si="27"/>
        <v>#DIV/0!</v>
      </c>
      <c r="AH117" s="13" cm="1">
        <f t="array" ref="AH117">_xlfn.IFS(AC117&gt;0,((AC117/(O117))),AC117=0,0)</f>
        <v>0</v>
      </c>
      <c r="AI117" s="13" cm="1">
        <f t="array" ref="AI117">_xlfn.IFS(AD117&gt;0,((AD117/(Q117))),AD117=0,0)</f>
        <v>0</v>
      </c>
      <c r="AJ117" s="13" cm="1">
        <f t="array" ref="AJ117">_xlfn.IFS(AE117&gt;0,((AE117/(U117))),AE117=0,0)</f>
        <v>0</v>
      </c>
      <c r="AK117" s="13" cm="1">
        <f t="array" ref="AK117">_xlfn.IFS(AF117&gt;0,((AF117/(W117))),AF117=0,0)</f>
        <v>0</v>
      </c>
      <c r="AL117" s="14" t="e">
        <f t="shared" si="28"/>
        <v>#DIV/0!</v>
      </c>
      <c r="BH117" t="str" cm="1">
        <f t="array" ref="BH117">_xlfn.IFS(J117&lt;List!$K$3,"old",J117&gt;=List!$K$3,"new")</f>
        <v>old</v>
      </c>
      <c r="BI117">
        <f>_xlfn.IFNA(VLOOKUP(N117,List!$A$2:$B$18,2,FALSE),0)</f>
        <v>0</v>
      </c>
      <c r="BJ117">
        <f>_xlfn.IFNA(VLOOKUP(P117,List!$A$2:$B$18,2,FALSE),0)</f>
        <v>0</v>
      </c>
      <c r="BK117">
        <f>_xlfn.IFNA(VLOOKUP(T117,List!$A$2:$B$18,2,FALSE),0)</f>
        <v>0</v>
      </c>
      <c r="BL117">
        <f>_xlfn.IFNA(VLOOKUP(V117,List!$A$2:$B$18,2,FALSE),0)</f>
        <v>0</v>
      </c>
      <c r="BM117">
        <f>_xlfn.IFNA(VLOOKUP(Z117,List!$A$2:$B$18,2,FALSE),0)</f>
        <v>0</v>
      </c>
      <c r="BN117">
        <f>COUNTIFS(AV117:AX117,"yes")+(COUNTIFS(BX117,"yes"))+Tabulation[[#This Row],[Leak Tight Exempt]]</f>
        <v>0</v>
      </c>
      <c r="BO117" t="str">
        <f>IF(OR(AND(K117=List!$R$2,BN117=3),AND(K117=List!$R$3,BN117=3)),"Yes","Ineligible or Missing Data")</f>
        <v>Ineligible or Missing Data</v>
      </c>
      <c r="BP117">
        <f t="shared" si="29"/>
        <v>1</v>
      </c>
      <c r="BQ117">
        <f>_xlfn.IFNA(VLOOKUP(AZ117,List!$H$2:$I$10,2,FALSE),0)</f>
        <v>0</v>
      </c>
      <c r="BR117">
        <f t="shared" si="30"/>
        <v>0</v>
      </c>
      <c r="BS117">
        <f t="shared" si="31"/>
        <v>1</v>
      </c>
      <c r="BT117">
        <f t="shared" si="32"/>
        <v>0</v>
      </c>
      <c r="BU117">
        <f t="shared" si="33"/>
        <v>0</v>
      </c>
      <c r="BV117" t="b">
        <f t="shared" si="25"/>
        <v>0</v>
      </c>
      <c r="BW117">
        <f t="shared" si="34"/>
        <v>0</v>
      </c>
      <c r="BX117" t="b">
        <f t="shared" si="35"/>
        <v>0</v>
      </c>
      <c r="BY117">
        <f t="shared" si="36"/>
        <v>1</v>
      </c>
      <c r="BZ117" t="e" cm="1">
        <f t="array" ref="BZ117">_xlfn.IFS(AG117&lt;List!$N$4,"Platinum",AG117&lt;List!$N$3,"Gold",AG117&lt;List!$N$2,"Silver",AG117&gt;List!$N$2,"Exceeds")</f>
        <v>#DIV/0!</v>
      </c>
      <c r="CA117" t="e" cm="1">
        <f t="array" ref="CA117">_xlfn.IFS(AL117&lt;List!$M$4,"Platinum",AL117&lt;List!$M$3,"Gold",AL117&lt;List!$M$2,"Silver",AL117&gt;List!$M$2,"Exceeds")</f>
        <v>#DIV/0!</v>
      </c>
      <c r="CB117" t="e" cm="1">
        <f t="array" ref="CB117">_xlfn.IFS(CA117="exceeds","Exceeds",BZ117="exceeds","Exceeds",CA117="silver","Silver",BZ117="silver","Silver",CA117="Gold","Gold",BZ117="Gold","Gold",CA117="platinum","Platinum",BZ117="platinum","Platinum")</f>
        <v>#DIV/0!</v>
      </c>
      <c r="CC117" t="e">
        <f>IF(AND(AND(BY117&gt;=2),AND(AG117&lt;=List!$N$4),AND(AL117&lt;=List!$M$4)),"Certified","Exceeds")</f>
        <v>#DIV/0!</v>
      </c>
      <c r="CD117" t="e" cm="1">
        <f t="array" ref="CD117">_xlfn.IFS(BH117=List!$O$2,'SAMPLE-Entry-Sheet'!CB117,BH117=List!$O$3,'SAMPLE-Entry-Sheet'!CC117)</f>
        <v>#DIV/0!</v>
      </c>
    </row>
    <row r="118" spans="1:82" ht="30" customHeight="1" x14ac:dyDescent="0.35">
      <c r="A118" t="str">
        <f t="shared" si="26"/>
        <v>Ineligible or missing inputs</v>
      </c>
      <c r="H118" s="15"/>
      <c r="I118" s="16"/>
      <c r="J118" s="16"/>
      <c r="K118" s="16"/>
      <c r="O118" s="17"/>
      <c r="Q118" s="17"/>
      <c r="T118" s="17"/>
      <c r="V118" s="17"/>
      <c r="AB118" s="17">
        <f>'SAMPLE-Load-Tally'!C118</f>
        <v>0</v>
      </c>
      <c r="AC118" s="17"/>
      <c r="AD118" s="17"/>
      <c r="AE118" s="17"/>
      <c r="AF118" s="17"/>
      <c r="AG118" s="12" t="e">
        <f t="shared" si="27"/>
        <v>#DIV/0!</v>
      </c>
      <c r="AH118" s="13" cm="1">
        <f t="array" ref="AH118">_xlfn.IFS(AC118&gt;0,((AC118/(O118))),AC118=0,0)</f>
        <v>0</v>
      </c>
      <c r="AI118" s="13" cm="1">
        <f t="array" ref="AI118">_xlfn.IFS(AD118&gt;0,((AD118/(Q118))),AD118=0,0)</f>
        <v>0</v>
      </c>
      <c r="AJ118" s="13" cm="1">
        <f t="array" ref="AJ118">_xlfn.IFS(AE118&gt;0,((AE118/(U118))),AE118=0,0)</f>
        <v>0</v>
      </c>
      <c r="AK118" s="13" cm="1">
        <f t="array" ref="AK118">_xlfn.IFS(AF118&gt;0,((AF118/(W118))),AF118=0,0)</f>
        <v>0</v>
      </c>
      <c r="AL118" s="14" t="e">
        <f t="shared" si="28"/>
        <v>#DIV/0!</v>
      </c>
      <c r="BH118" t="str" cm="1">
        <f t="array" ref="BH118">_xlfn.IFS(J118&lt;List!$K$3,"old",J118&gt;=List!$K$3,"new")</f>
        <v>old</v>
      </c>
      <c r="BI118">
        <f>_xlfn.IFNA(VLOOKUP(N118,List!$A$2:$B$18,2,FALSE),0)</f>
        <v>0</v>
      </c>
      <c r="BJ118">
        <f>_xlfn.IFNA(VLOOKUP(P118,List!$A$2:$B$18,2,FALSE),0)</f>
        <v>0</v>
      </c>
      <c r="BK118">
        <f>_xlfn.IFNA(VLOOKUP(T118,List!$A$2:$B$18,2,FALSE),0)</f>
        <v>0</v>
      </c>
      <c r="BL118">
        <f>_xlfn.IFNA(VLOOKUP(V118,List!$A$2:$B$18,2,FALSE),0)</f>
        <v>0</v>
      </c>
      <c r="BM118">
        <f>_xlfn.IFNA(VLOOKUP(Z118,List!$A$2:$B$18,2,FALSE),0)</f>
        <v>0</v>
      </c>
      <c r="BN118">
        <f>COUNTIFS(AV118:AX118,"yes")+(COUNTIFS(BX118,"yes"))+Tabulation[[#This Row],[Leak Tight Exempt]]</f>
        <v>0</v>
      </c>
      <c r="BO118" t="str">
        <f>IF(OR(AND(K118=List!$R$2,BN118=3),AND(K118=List!$R$3,BN118=3)),"Yes","Ineligible or Missing Data")</f>
        <v>Ineligible or Missing Data</v>
      </c>
      <c r="BP118">
        <f t="shared" si="29"/>
        <v>1</v>
      </c>
      <c r="BQ118">
        <f>_xlfn.IFNA(VLOOKUP(AZ118,List!$H$2:$I$10,2,FALSE),0)</f>
        <v>0</v>
      </c>
      <c r="BR118">
        <f t="shared" si="30"/>
        <v>0</v>
      </c>
      <c r="BS118">
        <f t="shared" si="31"/>
        <v>1</v>
      </c>
      <c r="BT118">
        <f t="shared" si="32"/>
        <v>0</v>
      </c>
      <c r="BU118">
        <f t="shared" si="33"/>
        <v>0</v>
      </c>
      <c r="BV118" t="b">
        <f t="shared" si="25"/>
        <v>0</v>
      </c>
      <c r="BW118">
        <f t="shared" si="34"/>
        <v>0</v>
      </c>
      <c r="BX118" t="b">
        <f t="shared" si="35"/>
        <v>0</v>
      </c>
      <c r="BY118">
        <f t="shared" si="36"/>
        <v>1</v>
      </c>
      <c r="BZ118" t="e" cm="1">
        <f t="array" ref="BZ118">_xlfn.IFS(AG118&lt;List!$N$4,"Platinum",AG118&lt;List!$N$3,"Gold",AG118&lt;List!$N$2,"Silver",AG118&gt;List!$N$2,"Exceeds")</f>
        <v>#DIV/0!</v>
      </c>
      <c r="CA118" t="e" cm="1">
        <f t="array" ref="CA118">_xlfn.IFS(AL118&lt;List!$M$4,"Platinum",AL118&lt;List!$M$3,"Gold",AL118&lt;List!$M$2,"Silver",AL118&gt;List!$M$2,"Exceeds")</f>
        <v>#DIV/0!</v>
      </c>
      <c r="CB118" t="e" cm="1">
        <f t="array" ref="CB118">_xlfn.IFS(CA118="exceeds","Exceeds",BZ118="exceeds","Exceeds",CA118="silver","Silver",BZ118="silver","Silver",CA118="Gold","Gold",BZ118="Gold","Gold",CA118="platinum","Platinum",BZ118="platinum","Platinum")</f>
        <v>#DIV/0!</v>
      </c>
      <c r="CC118" t="e">
        <f>IF(AND(AND(BY118&gt;=2),AND(AG118&lt;=List!$N$4),AND(AL118&lt;=List!$M$4)),"Certified","Exceeds")</f>
        <v>#DIV/0!</v>
      </c>
      <c r="CD118" t="e" cm="1">
        <f t="array" ref="CD118">_xlfn.IFS(BH118=List!$O$2,'SAMPLE-Entry-Sheet'!CB118,BH118=List!$O$3,'SAMPLE-Entry-Sheet'!CC118)</f>
        <v>#DIV/0!</v>
      </c>
    </row>
    <row r="119" spans="1:82" ht="30" customHeight="1" x14ac:dyDescent="0.35">
      <c r="A119" t="str">
        <f t="shared" si="26"/>
        <v>Ineligible or missing inputs</v>
      </c>
      <c r="H119" s="15"/>
      <c r="I119" s="16"/>
      <c r="J119" s="16"/>
      <c r="K119" s="16"/>
      <c r="O119" s="17"/>
      <c r="Q119" s="17"/>
      <c r="T119" s="17"/>
      <c r="V119" s="17"/>
      <c r="AB119" s="17">
        <f>'SAMPLE-Load-Tally'!C119</f>
        <v>0</v>
      </c>
      <c r="AC119" s="17"/>
      <c r="AD119" s="17"/>
      <c r="AE119" s="17"/>
      <c r="AF119" s="17"/>
      <c r="AG119" s="12" t="e">
        <f t="shared" si="27"/>
        <v>#DIV/0!</v>
      </c>
      <c r="AH119" s="13" cm="1">
        <f t="array" ref="AH119">_xlfn.IFS(AC119&gt;0,((AC119/(O119))),AC119=0,0)</f>
        <v>0</v>
      </c>
      <c r="AI119" s="13" cm="1">
        <f t="array" ref="AI119">_xlfn.IFS(AD119&gt;0,((AD119/(Q119))),AD119=0,0)</f>
        <v>0</v>
      </c>
      <c r="AJ119" s="13" cm="1">
        <f t="array" ref="AJ119">_xlfn.IFS(AE119&gt;0,((AE119/(U119))),AE119=0,0)</f>
        <v>0</v>
      </c>
      <c r="AK119" s="13" cm="1">
        <f t="array" ref="AK119">_xlfn.IFS(AF119&gt;0,((AF119/(W119))),AF119=0,0)</f>
        <v>0</v>
      </c>
      <c r="AL119" s="14" t="e">
        <f t="shared" si="28"/>
        <v>#DIV/0!</v>
      </c>
      <c r="BH119" t="str" cm="1">
        <f t="array" ref="BH119">_xlfn.IFS(J119&lt;List!$K$3,"old",J119&gt;=List!$K$3,"new")</f>
        <v>old</v>
      </c>
      <c r="BI119">
        <f>_xlfn.IFNA(VLOOKUP(N119,List!$A$2:$B$18,2,FALSE),0)</f>
        <v>0</v>
      </c>
      <c r="BJ119">
        <f>_xlfn.IFNA(VLOOKUP(P119,List!$A$2:$B$18,2,FALSE),0)</f>
        <v>0</v>
      </c>
      <c r="BK119">
        <f>_xlfn.IFNA(VLOOKUP(T119,List!$A$2:$B$18,2,FALSE),0)</f>
        <v>0</v>
      </c>
      <c r="BL119">
        <f>_xlfn.IFNA(VLOOKUP(V119,List!$A$2:$B$18,2,FALSE),0)</f>
        <v>0</v>
      </c>
      <c r="BM119">
        <f>_xlfn.IFNA(VLOOKUP(Z119,List!$A$2:$B$18,2,FALSE),0)</f>
        <v>0</v>
      </c>
      <c r="BN119">
        <f>COUNTIFS(AV119:AX119,"yes")+(COUNTIFS(BX119,"yes"))+Tabulation[[#This Row],[Leak Tight Exempt]]</f>
        <v>0</v>
      </c>
      <c r="BO119" t="str">
        <f>IF(OR(AND(K119=List!$R$2,BN119=3),AND(K119=List!$R$3,BN119=3)),"Yes","Ineligible or Missing Data")</f>
        <v>Ineligible or Missing Data</v>
      </c>
      <c r="BP119">
        <f t="shared" si="29"/>
        <v>1</v>
      </c>
      <c r="BQ119">
        <f>_xlfn.IFNA(VLOOKUP(AZ119,List!$H$2:$I$10,2,FALSE),0)</f>
        <v>0</v>
      </c>
      <c r="BR119">
        <f t="shared" si="30"/>
        <v>0</v>
      </c>
      <c r="BS119">
        <f t="shared" si="31"/>
        <v>1</v>
      </c>
      <c r="BT119">
        <f t="shared" si="32"/>
        <v>0</v>
      </c>
      <c r="BU119">
        <f t="shared" si="33"/>
        <v>0</v>
      </c>
      <c r="BV119" t="b">
        <f t="shared" si="25"/>
        <v>0</v>
      </c>
      <c r="BW119">
        <f t="shared" si="34"/>
        <v>0</v>
      </c>
      <c r="BX119" t="b">
        <f t="shared" si="35"/>
        <v>0</v>
      </c>
      <c r="BY119">
        <f t="shared" si="36"/>
        <v>1</v>
      </c>
      <c r="BZ119" t="e" cm="1">
        <f t="array" ref="BZ119">_xlfn.IFS(AG119&lt;List!$N$4,"Platinum",AG119&lt;List!$N$3,"Gold",AG119&lt;List!$N$2,"Silver",AG119&gt;List!$N$2,"Exceeds")</f>
        <v>#DIV/0!</v>
      </c>
      <c r="CA119" t="e" cm="1">
        <f t="array" ref="CA119">_xlfn.IFS(AL119&lt;List!$M$4,"Platinum",AL119&lt;List!$M$3,"Gold",AL119&lt;List!$M$2,"Silver",AL119&gt;List!$M$2,"Exceeds")</f>
        <v>#DIV/0!</v>
      </c>
      <c r="CB119" t="e" cm="1">
        <f t="array" ref="CB119">_xlfn.IFS(CA119="exceeds","Exceeds",BZ119="exceeds","Exceeds",CA119="silver","Silver",BZ119="silver","Silver",CA119="Gold","Gold",BZ119="Gold","Gold",CA119="platinum","Platinum",BZ119="platinum","Platinum")</f>
        <v>#DIV/0!</v>
      </c>
      <c r="CC119" t="e">
        <f>IF(AND(AND(BY119&gt;=2),AND(AG119&lt;=List!$N$4),AND(AL119&lt;=List!$M$4)),"Certified","Exceeds")</f>
        <v>#DIV/0!</v>
      </c>
      <c r="CD119" t="e" cm="1">
        <f t="array" ref="CD119">_xlfn.IFS(BH119=List!$O$2,'SAMPLE-Entry-Sheet'!CB119,BH119=List!$O$3,'SAMPLE-Entry-Sheet'!CC119)</f>
        <v>#DIV/0!</v>
      </c>
    </row>
    <row r="120" spans="1:82" ht="30" customHeight="1" x14ac:dyDescent="0.35">
      <c r="A120" t="str">
        <f t="shared" si="26"/>
        <v>Ineligible or missing inputs</v>
      </c>
      <c r="H120" s="15"/>
      <c r="I120" s="16"/>
      <c r="J120" s="16"/>
      <c r="K120" s="16"/>
      <c r="O120" s="17"/>
      <c r="Q120" s="17"/>
      <c r="T120" s="17"/>
      <c r="V120" s="17"/>
      <c r="AB120" s="17">
        <f>'SAMPLE-Load-Tally'!C120</f>
        <v>0</v>
      </c>
      <c r="AC120" s="17"/>
      <c r="AD120" s="17"/>
      <c r="AE120" s="17"/>
      <c r="AF120" s="17"/>
      <c r="AG120" s="12" t="e">
        <f t="shared" si="27"/>
        <v>#DIV/0!</v>
      </c>
      <c r="AH120" s="13" cm="1">
        <f t="array" ref="AH120">_xlfn.IFS(AC120&gt;0,((AC120/(O120))),AC120=0,0)</f>
        <v>0</v>
      </c>
      <c r="AI120" s="13" cm="1">
        <f t="array" ref="AI120">_xlfn.IFS(AD120&gt;0,((AD120/(Q120))),AD120=0,0)</f>
        <v>0</v>
      </c>
      <c r="AJ120" s="13" cm="1">
        <f t="array" ref="AJ120">_xlfn.IFS(AE120&gt;0,((AE120/(U120))),AE120=0,0)</f>
        <v>0</v>
      </c>
      <c r="AK120" s="13" cm="1">
        <f t="array" ref="AK120">_xlfn.IFS(AF120&gt;0,((AF120/(W120))),AF120=0,0)</f>
        <v>0</v>
      </c>
      <c r="AL120" s="14" t="e">
        <f t="shared" si="28"/>
        <v>#DIV/0!</v>
      </c>
      <c r="BH120" t="str" cm="1">
        <f t="array" ref="BH120">_xlfn.IFS(J120&lt;List!$K$3,"old",J120&gt;=List!$K$3,"new")</f>
        <v>old</v>
      </c>
      <c r="BI120">
        <f>_xlfn.IFNA(VLOOKUP(N120,List!$A$2:$B$18,2,FALSE),0)</f>
        <v>0</v>
      </c>
      <c r="BJ120">
        <f>_xlfn.IFNA(VLOOKUP(P120,List!$A$2:$B$18,2,FALSE),0)</f>
        <v>0</v>
      </c>
      <c r="BK120">
        <f>_xlfn.IFNA(VLOOKUP(T120,List!$A$2:$B$18,2,FALSE),0)</f>
        <v>0</v>
      </c>
      <c r="BL120">
        <f>_xlfn.IFNA(VLOOKUP(V120,List!$A$2:$B$18,2,FALSE),0)</f>
        <v>0</v>
      </c>
      <c r="BM120">
        <f>_xlfn.IFNA(VLOOKUP(Z120,List!$A$2:$B$18,2,FALSE),0)</f>
        <v>0</v>
      </c>
      <c r="BN120">
        <f>COUNTIFS(AV120:AX120,"yes")+(COUNTIFS(BX120,"yes"))+Tabulation[[#This Row],[Leak Tight Exempt]]</f>
        <v>0</v>
      </c>
      <c r="BO120" t="str">
        <f>IF(OR(AND(K120=List!$R$2,BN120=3),AND(K120=List!$R$3,BN120=3)),"Yes","Ineligible or Missing Data")</f>
        <v>Ineligible or Missing Data</v>
      </c>
      <c r="BP120">
        <f t="shared" si="29"/>
        <v>1</v>
      </c>
      <c r="BQ120">
        <f>_xlfn.IFNA(VLOOKUP(AZ120,List!$H$2:$I$10,2,FALSE),0)</f>
        <v>0</v>
      </c>
      <c r="BR120">
        <f t="shared" si="30"/>
        <v>0</v>
      </c>
      <c r="BS120">
        <f t="shared" si="31"/>
        <v>1</v>
      </c>
      <c r="BT120">
        <f t="shared" si="32"/>
        <v>0</v>
      </c>
      <c r="BU120">
        <f t="shared" si="33"/>
        <v>0</v>
      </c>
      <c r="BV120" t="b">
        <f t="shared" si="25"/>
        <v>0</v>
      </c>
      <c r="BW120">
        <f t="shared" si="34"/>
        <v>0</v>
      </c>
      <c r="BX120" t="b">
        <f t="shared" si="35"/>
        <v>0</v>
      </c>
      <c r="BY120">
        <f t="shared" si="36"/>
        <v>1</v>
      </c>
      <c r="BZ120" t="e" cm="1">
        <f t="array" ref="BZ120">_xlfn.IFS(AG120&lt;List!$N$4,"Platinum",AG120&lt;List!$N$3,"Gold",AG120&lt;List!$N$2,"Silver",AG120&gt;List!$N$2,"Exceeds")</f>
        <v>#DIV/0!</v>
      </c>
      <c r="CA120" t="e" cm="1">
        <f t="array" ref="CA120">_xlfn.IFS(AL120&lt;List!$M$4,"Platinum",AL120&lt;List!$M$3,"Gold",AL120&lt;List!$M$2,"Silver",AL120&gt;List!$M$2,"Exceeds")</f>
        <v>#DIV/0!</v>
      </c>
      <c r="CB120" t="e" cm="1">
        <f t="array" ref="CB120">_xlfn.IFS(CA120="exceeds","Exceeds",BZ120="exceeds","Exceeds",CA120="silver","Silver",BZ120="silver","Silver",CA120="Gold","Gold",BZ120="Gold","Gold",CA120="platinum","Platinum",BZ120="platinum","Platinum")</f>
        <v>#DIV/0!</v>
      </c>
      <c r="CC120" t="e">
        <f>IF(AND(AND(BY120&gt;=2),AND(AG120&lt;=List!$N$4),AND(AL120&lt;=List!$M$4)),"Certified","Exceeds")</f>
        <v>#DIV/0!</v>
      </c>
      <c r="CD120" t="e" cm="1">
        <f t="array" ref="CD120">_xlfn.IFS(BH120=List!$O$2,'SAMPLE-Entry-Sheet'!CB120,BH120=List!$O$3,'SAMPLE-Entry-Sheet'!CC120)</f>
        <v>#DIV/0!</v>
      </c>
    </row>
    <row r="121" spans="1:82" ht="30" customHeight="1" x14ac:dyDescent="0.35">
      <c r="A121" t="str">
        <f t="shared" si="26"/>
        <v>Ineligible or missing inputs</v>
      </c>
      <c r="H121" s="15"/>
      <c r="I121" s="16"/>
      <c r="J121" s="16"/>
      <c r="K121" s="16"/>
      <c r="O121" s="17"/>
      <c r="Q121" s="17"/>
      <c r="T121" s="17"/>
      <c r="V121" s="17"/>
      <c r="AB121" s="17">
        <f>'SAMPLE-Load-Tally'!C121</f>
        <v>0</v>
      </c>
      <c r="AC121" s="17"/>
      <c r="AD121" s="17"/>
      <c r="AE121" s="17"/>
      <c r="AF121" s="17"/>
      <c r="AG121" s="12" t="e">
        <f t="shared" si="27"/>
        <v>#DIV/0!</v>
      </c>
      <c r="AH121" s="13" cm="1">
        <f t="array" ref="AH121">_xlfn.IFS(AC121&gt;0,((AC121/(O121))),AC121=0,0)</f>
        <v>0</v>
      </c>
      <c r="AI121" s="13" cm="1">
        <f t="array" ref="AI121">_xlfn.IFS(AD121&gt;0,((AD121/(Q121))),AD121=0,0)</f>
        <v>0</v>
      </c>
      <c r="AJ121" s="13" cm="1">
        <f t="array" ref="AJ121">_xlfn.IFS(AE121&gt;0,((AE121/(U121))),AE121=0,0)</f>
        <v>0</v>
      </c>
      <c r="AK121" s="13" cm="1">
        <f t="array" ref="AK121">_xlfn.IFS(AF121&gt;0,((AF121/(W121))),AF121=0,0)</f>
        <v>0</v>
      </c>
      <c r="AL121" s="14" t="e">
        <f t="shared" si="28"/>
        <v>#DIV/0!</v>
      </c>
      <c r="BH121" t="str" cm="1">
        <f t="array" ref="BH121">_xlfn.IFS(J121&lt;List!$K$3,"old",J121&gt;=List!$K$3,"new")</f>
        <v>old</v>
      </c>
      <c r="BI121">
        <f>_xlfn.IFNA(VLOOKUP(N121,List!$A$2:$B$18,2,FALSE),0)</f>
        <v>0</v>
      </c>
      <c r="BJ121">
        <f>_xlfn.IFNA(VLOOKUP(P121,List!$A$2:$B$18,2,FALSE),0)</f>
        <v>0</v>
      </c>
      <c r="BK121">
        <f>_xlfn.IFNA(VLOOKUP(T121,List!$A$2:$B$18,2,FALSE),0)</f>
        <v>0</v>
      </c>
      <c r="BL121">
        <f>_xlfn.IFNA(VLOOKUP(V121,List!$A$2:$B$18,2,FALSE),0)</f>
        <v>0</v>
      </c>
      <c r="BM121">
        <f>_xlfn.IFNA(VLOOKUP(Z121,List!$A$2:$B$18,2,FALSE),0)</f>
        <v>0</v>
      </c>
      <c r="BN121">
        <f>COUNTIFS(AV121:AX121,"yes")+(COUNTIFS(BX121,"yes"))+Tabulation[[#This Row],[Leak Tight Exempt]]</f>
        <v>0</v>
      </c>
      <c r="BO121" t="str">
        <f>IF(OR(AND(K121=List!$R$2,BN121=3),AND(K121=List!$R$3,BN121=3)),"Yes","Ineligible or Missing Data")</f>
        <v>Ineligible or Missing Data</v>
      </c>
      <c r="BP121">
        <f t="shared" si="29"/>
        <v>1</v>
      </c>
      <c r="BQ121">
        <f>_xlfn.IFNA(VLOOKUP(AZ121,List!$H$2:$I$10,2,FALSE),0)</f>
        <v>0</v>
      </c>
      <c r="BR121">
        <f t="shared" si="30"/>
        <v>0</v>
      </c>
      <c r="BS121">
        <f t="shared" si="31"/>
        <v>1</v>
      </c>
      <c r="BT121">
        <f t="shared" si="32"/>
        <v>0</v>
      </c>
      <c r="BU121">
        <f t="shared" si="33"/>
        <v>0</v>
      </c>
      <c r="BV121" t="b">
        <f t="shared" si="25"/>
        <v>0</v>
      </c>
      <c r="BW121">
        <f t="shared" si="34"/>
        <v>0</v>
      </c>
      <c r="BX121" t="b">
        <f t="shared" si="35"/>
        <v>0</v>
      </c>
      <c r="BY121">
        <f t="shared" si="36"/>
        <v>1</v>
      </c>
      <c r="BZ121" t="e" cm="1">
        <f t="array" ref="BZ121">_xlfn.IFS(AG121&lt;List!$N$4,"Platinum",AG121&lt;List!$N$3,"Gold",AG121&lt;List!$N$2,"Silver",AG121&gt;List!$N$2,"Exceeds")</f>
        <v>#DIV/0!</v>
      </c>
      <c r="CA121" t="e" cm="1">
        <f t="array" ref="CA121">_xlfn.IFS(AL121&lt;List!$M$4,"Platinum",AL121&lt;List!$M$3,"Gold",AL121&lt;List!$M$2,"Silver",AL121&gt;List!$M$2,"Exceeds")</f>
        <v>#DIV/0!</v>
      </c>
      <c r="CB121" t="e" cm="1">
        <f t="array" ref="CB121">_xlfn.IFS(CA121="exceeds","Exceeds",BZ121="exceeds","Exceeds",CA121="silver","Silver",BZ121="silver","Silver",CA121="Gold","Gold",BZ121="Gold","Gold",CA121="platinum","Platinum",BZ121="platinum","Platinum")</f>
        <v>#DIV/0!</v>
      </c>
      <c r="CC121" t="e">
        <f>IF(AND(AND(BY121&gt;=2),AND(AG121&lt;=List!$N$4),AND(AL121&lt;=List!$M$4)),"Certified","Exceeds")</f>
        <v>#DIV/0!</v>
      </c>
      <c r="CD121" t="e" cm="1">
        <f t="array" ref="CD121">_xlfn.IFS(BH121=List!$O$2,'SAMPLE-Entry-Sheet'!CB121,BH121=List!$O$3,'SAMPLE-Entry-Sheet'!CC121)</f>
        <v>#DIV/0!</v>
      </c>
    </row>
    <row r="122" spans="1:82" ht="30" customHeight="1" x14ac:dyDescent="0.35">
      <c r="A122" t="str">
        <f t="shared" si="26"/>
        <v>Ineligible or missing inputs</v>
      </c>
      <c r="H122" s="15"/>
      <c r="I122" s="16"/>
      <c r="J122" s="16"/>
      <c r="K122" s="16"/>
      <c r="O122" s="17"/>
      <c r="Q122" s="17"/>
      <c r="T122" s="17"/>
      <c r="V122" s="17"/>
      <c r="AB122" s="17">
        <f>'SAMPLE-Load-Tally'!C122</f>
        <v>0</v>
      </c>
      <c r="AC122" s="17"/>
      <c r="AD122" s="17"/>
      <c r="AE122" s="17"/>
      <c r="AF122" s="17"/>
      <c r="AG122" s="12" t="e">
        <f t="shared" si="27"/>
        <v>#DIV/0!</v>
      </c>
      <c r="AH122" s="13" cm="1">
        <f t="array" ref="AH122">_xlfn.IFS(AC122&gt;0,((AC122/(O122))),AC122=0,0)</f>
        <v>0</v>
      </c>
      <c r="AI122" s="13" cm="1">
        <f t="array" ref="AI122">_xlfn.IFS(AD122&gt;0,((AD122/(Q122))),AD122=0,0)</f>
        <v>0</v>
      </c>
      <c r="AJ122" s="13" cm="1">
        <f t="array" ref="AJ122">_xlfn.IFS(AE122&gt;0,((AE122/(U122))),AE122=0,0)</f>
        <v>0</v>
      </c>
      <c r="AK122" s="13" cm="1">
        <f t="array" ref="AK122">_xlfn.IFS(AF122&gt;0,((AF122/(W122))),AF122=0,0)</f>
        <v>0</v>
      </c>
      <c r="AL122" s="14" t="e">
        <f t="shared" si="28"/>
        <v>#DIV/0!</v>
      </c>
      <c r="BH122" t="str" cm="1">
        <f t="array" ref="BH122">_xlfn.IFS(J122&lt;List!$K$3,"old",J122&gt;=List!$K$3,"new")</f>
        <v>old</v>
      </c>
      <c r="BI122">
        <f>_xlfn.IFNA(VLOOKUP(N122,List!$A$2:$B$18,2,FALSE),0)</f>
        <v>0</v>
      </c>
      <c r="BJ122">
        <f>_xlfn.IFNA(VLOOKUP(P122,List!$A$2:$B$18,2,FALSE),0)</f>
        <v>0</v>
      </c>
      <c r="BK122">
        <f>_xlfn.IFNA(VLOOKUP(T122,List!$A$2:$B$18,2,FALSE),0)</f>
        <v>0</v>
      </c>
      <c r="BL122">
        <f>_xlfn.IFNA(VLOOKUP(V122,List!$A$2:$B$18,2,FALSE),0)</f>
        <v>0</v>
      </c>
      <c r="BM122">
        <f>_xlfn.IFNA(VLOOKUP(Z122,List!$A$2:$B$18,2,FALSE),0)</f>
        <v>0</v>
      </c>
      <c r="BN122">
        <f>COUNTIFS(AV122:AX122,"yes")+(COUNTIFS(BX122,"yes"))+Tabulation[[#This Row],[Leak Tight Exempt]]</f>
        <v>0</v>
      </c>
      <c r="BO122" t="str">
        <f>IF(OR(AND(K122=List!$R$2,BN122=3),AND(K122=List!$R$3,BN122=3)),"Yes","Ineligible or Missing Data")</f>
        <v>Ineligible or Missing Data</v>
      </c>
      <c r="BP122">
        <f t="shared" si="29"/>
        <v>1</v>
      </c>
      <c r="BQ122">
        <f>_xlfn.IFNA(VLOOKUP(AZ122,List!$H$2:$I$10,2,FALSE),0)</f>
        <v>0</v>
      </c>
      <c r="BR122">
        <f t="shared" si="30"/>
        <v>0</v>
      </c>
      <c r="BS122">
        <f t="shared" si="31"/>
        <v>1</v>
      </c>
      <c r="BT122">
        <f t="shared" si="32"/>
        <v>0</v>
      </c>
      <c r="BU122">
        <f t="shared" si="33"/>
        <v>0</v>
      </c>
      <c r="BV122" t="b">
        <f t="shared" si="25"/>
        <v>0</v>
      </c>
      <c r="BW122">
        <f t="shared" si="34"/>
        <v>0</v>
      </c>
      <c r="BX122" t="b">
        <f t="shared" si="35"/>
        <v>0</v>
      </c>
      <c r="BY122">
        <f t="shared" si="36"/>
        <v>1</v>
      </c>
      <c r="BZ122" t="e" cm="1">
        <f t="array" ref="BZ122">_xlfn.IFS(AG122&lt;List!$N$4,"Platinum",AG122&lt;List!$N$3,"Gold",AG122&lt;List!$N$2,"Silver",AG122&gt;List!$N$2,"Exceeds")</f>
        <v>#DIV/0!</v>
      </c>
      <c r="CA122" t="e" cm="1">
        <f t="array" ref="CA122">_xlfn.IFS(AL122&lt;List!$M$4,"Platinum",AL122&lt;List!$M$3,"Gold",AL122&lt;List!$M$2,"Silver",AL122&gt;List!$M$2,"Exceeds")</f>
        <v>#DIV/0!</v>
      </c>
      <c r="CB122" t="e" cm="1">
        <f t="array" ref="CB122">_xlfn.IFS(CA122="exceeds","Exceeds",BZ122="exceeds","Exceeds",CA122="silver","Silver",BZ122="silver","Silver",CA122="Gold","Gold",BZ122="Gold","Gold",CA122="platinum","Platinum",BZ122="platinum","Platinum")</f>
        <v>#DIV/0!</v>
      </c>
      <c r="CC122" t="e">
        <f>IF(AND(AND(BY122&gt;=2),AND(AG122&lt;=List!$N$4),AND(AL122&lt;=List!$M$4)),"Certified","Exceeds")</f>
        <v>#DIV/0!</v>
      </c>
      <c r="CD122" t="e" cm="1">
        <f t="array" ref="CD122">_xlfn.IFS(BH122=List!$O$2,'SAMPLE-Entry-Sheet'!CB122,BH122=List!$O$3,'SAMPLE-Entry-Sheet'!CC122)</f>
        <v>#DIV/0!</v>
      </c>
    </row>
    <row r="123" spans="1:82" ht="30" customHeight="1" x14ac:dyDescent="0.35">
      <c r="A123" t="str">
        <f t="shared" si="26"/>
        <v>Ineligible or missing inputs</v>
      </c>
      <c r="H123" s="15"/>
      <c r="I123" s="16"/>
      <c r="J123" s="16"/>
      <c r="K123" s="16"/>
      <c r="O123" s="17"/>
      <c r="Q123" s="17"/>
      <c r="T123" s="17"/>
      <c r="V123" s="17"/>
      <c r="AB123" s="17">
        <f>'SAMPLE-Load-Tally'!C123</f>
        <v>0</v>
      </c>
      <c r="AC123" s="17"/>
      <c r="AD123" s="17"/>
      <c r="AE123" s="17"/>
      <c r="AF123" s="17"/>
      <c r="AG123" s="12" t="e">
        <f t="shared" si="27"/>
        <v>#DIV/0!</v>
      </c>
      <c r="AH123" s="13" cm="1">
        <f t="array" ref="AH123">_xlfn.IFS(AC123&gt;0,((AC123/(O123))),AC123=0,0)</f>
        <v>0</v>
      </c>
      <c r="AI123" s="13" cm="1">
        <f t="array" ref="AI123">_xlfn.IFS(AD123&gt;0,((AD123/(Q123))),AD123=0,0)</f>
        <v>0</v>
      </c>
      <c r="AJ123" s="13" cm="1">
        <f t="array" ref="AJ123">_xlfn.IFS(AE123&gt;0,((AE123/(U123))),AE123=0,0)</f>
        <v>0</v>
      </c>
      <c r="AK123" s="13" cm="1">
        <f t="array" ref="AK123">_xlfn.IFS(AF123&gt;0,((AF123/(W123))),AF123=0,0)</f>
        <v>0</v>
      </c>
      <c r="AL123" s="14" t="e">
        <f t="shared" si="28"/>
        <v>#DIV/0!</v>
      </c>
      <c r="BH123" t="str" cm="1">
        <f t="array" ref="BH123">_xlfn.IFS(J123&lt;List!$K$3,"old",J123&gt;=List!$K$3,"new")</f>
        <v>old</v>
      </c>
      <c r="BI123">
        <f>_xlfn.IFNA(VLOOKUP(N123,List!$A$2:$B$18,2,FALSE),0)</f>
        <v>0</v>
      </c>
      <c r="BJ123">
        <f>_xlfn.IFNA(VLOOKUP(P123,List!$A$2:$B$18,2,FALSE),0)</f>
        <v>0</v>
      </c>
      <c r="BK123">
        <f>_xlfn.IFNA(VLOOKUP(T123,List!$A$2:$B$18,2,FALSE),0)</f>
        <v>0</v>
      </c>
      <c r="BL123">
        <f>_xlfn.IFNA(VLOOKUP(V123,List!$A$2:$B$18,2,FALSE),0)</f>
        <v>0</v>
      </c>
      <c r="BM123">
        <f>_xlfn.IFNA(VLOOKUP(Z123,List!$A$2:$B$18,2,FALSE),0)</f>
        <v>0</v>
      </c>
      <c r="BN123">
        <f>COUNTIFS(AV123:AX123,"yes")+(COUNTIFS(BX123,"yes"))+Tabulation[[#This Row],[Leak Tight Exempt]]</f>
        <v>0</v>
      </c>
      <c r="BO123" t="str">
        <f>IF(OR(AND(K123=List!$R$2,BN123=3),AND(K123=List!$R$3,BN123=3)),"Yes","Ineligible or Missing Data")</f>
        <v>Ineligible or Missing Data</v>
      </c>
      <c r="BP123">
        <f t="shared" si="29"/>
        <v>1</v>
      </c>
      <c r="BQ123">
        <f>_xlfn.IFNA(VLOOKUP(AZ123,List!$H$2:$I$10,2,FALSE),0)</f>
        <v>0</v>
      </c>
      <c r="BR123">
        <f t="shared" si="30"/>
        <v>0</v>
      </c>
      <c r="BS123">
        <f t="shared" si="31"/>
        <v>1</v>
      </c>
      <c r="BT123">
        <f t="shared" si="32"/>
        <v>0</v>
      </c>
      <c r="BU123">
        <f t="shared" si="33"/>
        <v>0</v>
      </c>
      <c r="BV123" t="b">
        <f t="shared" si="25"/>
        <v>0</v>
      </c>
      <c r="BW123">
        <f t="shared" si="34"/>
        <v>0</v>
      </c>
      <c r="BX123" t="b">
        <f t="shared" si="35"/>
        <v>0</v>
      </c>
      <c r="BY123">
        <f t="shared" si="36"/>
        <v>1</v>
      </c>
      <c r="BZ123" t="e" cm="1">
        <f t="array" ref="BZ123">_xlfn.IFS(AG123&lt;List!$N$4,"Platinum",AG123&lt;List!$N$3,"Gold",AG123&lt;List!$N$2,"Silver",AG123&gt;List!$N$2,"Exceeds")</f>
        <v>#DIV/0!</v>
      </c>
      <c r="CA123" t="e" cm="1">
        <f t="array" ref="CA123">_xlfn.IFS(AL123&lt;List!$M$4,"Platinum",AL123&lt;List!$M$3,"Gold",AL123&lt;List!$M$2,"Silver",AL123&gt;List!$M$2,"Exceeds")</f>
        <v>#DIV/0!</v>
      </c>
      <c r="CB123" t="e" cm="1">
        <f t="array" ref="CB123">_xlfn.IFS(CA123="exceeds","Exceeds",BZ123="exceeds","Exceeds",CA123="silver","Silver",BZ123="silver","Silver",CA123="Gold","Gold",BZ123="Gold","Gold",CA123="platinum","Platinum",BZ123="platinum","Platinum")</f>
        <v>#DIV/0!</v>
      </c>
      <c r="CC123" t="e">
        <f>IF(AND(AND(BY123&gt;=2),AND(AG123&lt;=List!$N$4),AND(AL123&lt;=List!$M$4)),"Certified","Exceeds")</f>
        <v>#DIV/0!</v>
      </c>
      <c r="CD123" t="e" cm="1">
        <f t="array" ref="CD123">_xlfn.IFS(BH123=List!$O$2,'SAMPLE-Entry-Sheet'!CB123,BH123=List!$O$3,'SAMPLE-Entry-Sheet'!CC123)</f>
        <v>#DIV/0!</v>
      </c>
    </row>
    <row r="124" spans="1:82" ht="30" customHeight="1" x14ac:dyDescent="0.35">
      <c r="A124" t="str">
        <f t="shared" si="26"/>
        <v>Ineligible or missing inputs</v>
      </c>
      <c r="H124" s="15"/>
      <c r="I124" s="16"/>
      <c r="J124" s="16"/>
      <c r="K124" s="16"/>
      <c r="O124" s="17"/>
      <c r="Q124" s="17"/>
      <c r="T124" s="17"/>
      <c r="V124" s="17"/>
      <c r="AB124" s="17">
        <f>'SAMPLE-Load-Tally'!C124</f>
        <v>0</v>
      </c>
      <c r="AC124" s="17"/>
      <c r="AD124" s="17"/>
      <c r="AE124" s="17"/>
      <c r="AF124" s="17"/>
      <c r="AG124" s="12" t="e">
        <f t="shared" si="27"/>
        <v>#DIV/0!</v>
      </c>
      <c r="AH124" s="13" cm="1">
        <f t="array" ref="AH124">_xlfn.IFS(AC124&gt;0,((AC124/(O124))),AC124=0,0)</f>
        <v>0</v>
      </c>
      <c r="AI124" s="13" cm="1">
        <f t="array" ref="AI124">_xlfn.IFS(AD124&gt;0,((AD124/(Q124))),AD124=0,0)</f>
        <v>0</v>
      </c>
      <c r="AJ124" s="13" cm="1">
        <f t="array" ref="AJ124">_xlfn.IFS(AE124&gt;0,((AE124/(U124))),AE124=0,0)</f>
        <v>0</v>
      </c>
      <c r="AK124" s="13" cm="1">
        <f t="array" ref="AK124">_xlfn.IFS(AF124&gt;0,((AF124/(W124))),AF124=0,0)</f>
        <v>0</v>
      </c>
      <c r="AL124" s="14" t="e">
        <f t="shared" si="28"/>
        <v>#DIV/0!</v>
      </c>
      <c r="BH124" t="str" cm="1">
        <f t="array" ref="BH124">_xlfn.IFS(J124&lt;List!$K$3,"old",J124&gt;=List!$K$3,"new")</f>
        <v>old</v>
      </c>
      <c r="BI124">
        <f>_xlfn.IFNA(VLOOKUP(N124,List!$A$2:$B$18,2,FALSE),0)</f>
        <v>0</v>
      </c>
      <c r="BJ124">
        <f>_xlfn.IFNA(VLOOKUP(P124,List!$A$2:$B$18,2,FALSE),0)</f>
        <v>0</v>
      </c>
      <c r="BK124">
        <f>_xlfn.IFNA(VLOOKUP(T124,List!$A$2:$B$18,2,FALSE),0)</f>
        <v>0</v>
      </c>
      <c r="BL124">
        <f>_xlfn.IFNA(VLOOKUP(V124,List!$A$2:$B$18,2,FALSE),0)</f>
        <v>0</v>
      </c>
      <c r="BM124">
        <f>_xlfn.IFNA(VLOOKUP(Z124,List!$A$2:$B$18,2,FALSE),0)</f>
        <v>0</v>
      </c>
      <c r="BN124">
        <f>COUNTIFS(AV124:AX124,"yes")+(COUNTIFS(BX124,"yes"))+Tabulation[[#This Row],[Leak Tight Exempt]]</f>
        <v>0</v>
      </c>
      <c r="BO124" t="str">
        <f>IF(OR(AND(K124=List!$R$2,BN124=3),AND(K124=List!$R$3,BN124=3)),"Yes","Ineligible or Missing Data")</f>
        <v>Ineligible or Missing Data</v>
      </c>
      <c r="BP124">
        <f t="shared" si="29"/>
        <v>1</v>
      </c>
      <c r="BQ124">
        <f>_xlfn.IFNA(VLOOKUP(AZ124,List!$H$2:$I$10,2,FALSE),0)</f>
        <v>0</v>
      </c>
      <c r="BR124">
        <f t="shared" si="30"/>
        <v>0</v>
      </c>
      <c r="BS124">
        <f t="shared" si="31"/>
        <v>1</v>
      </c>
      <c r="BT124">
        <f t="shared" si="32"/>
        <v>0</v>
      </c>
      <c r="BU124">
        <f t="shared" si="33"/>
        <v>0</v>
      </c>
      <c r="BV124" t="b">
        <f t="shared" si="25"/>
        <v>0</v>
      </c>
      <c r="BW124">
        <f t="shared" si="34"/>
        <v>0</v>
      </c>
      <c r="BX124" t="b">
        <f t="shared" si="35"/>
        <v>0</v>
      </c>
      <c r="BY124">
        <f t="shared" si="36"/>
        <v>1</v>
      </c>
      <c r="BZ124" t="e" cm="1">
        <f t="array" ref="BZ124">_xlfn.IFS(AG124&lt;List!$N$4,"Platinum",AG124&lt;List!$N$3,"Gold",AG124&lt;List!$N$2,"Silver",AG124&gt;List!$N$2,"Exceeds")</f>
        <v>#DIV/0!</v>
      </c>
      <c r="CA124" t="e" cm="1">
        <f t="array" ref="CA124">_xlfn.IFS(AL124&lt;List!$M$4,"Platinum",AL124&lt;List!$M$3,"Gold",AL124&lt;List!$M$2,"Silver",AL124&gt;List!$M$2,"Exceeds")</f>
        <v>#DIV/0!</v>
      </c>
      <c r="CB124" t="e" cm="1">
        <f t="array" ref="CB124">_xlfn.IFS(CA124="exceeds","Exceeds",BZ124="exceeds","Exceeds",CA124="silver","Silver",BZ124="silver","Silver",CA124="Gold","Gold",BZ124="Gold","Gold",CA124="platinum","Platinum",BZ124="platinum","Platinum")</f>
        <v>#DIV/0!</v>
      </c>
      <c r="CC124" t="e">
        <f>IF(AND(AND(BY124&gt;=2),AND(AG124&lt;=List!$N$4),AND(AL124&lt;=List!$M$4)),"Certified","Exceeds")</f>
        <v>#DIV/0!</v>
      </c>
      <c r="CD124" t="e" cm="1">
        <f t="array" ref="CD124">_xlfn.IFS(BH124=List!$O$2,'SAMPLE-Entry-Sheet'!CB124,BH124=List!$O$3,'SAMPLE-Entry-Sheet'!CC124)</f>
        <v>#DIV/0!</v>
      </c>
    </row>
    <row r="125" spans="1:82" ht="30" customHeight="1" x14ac:dyDescent="0.35">
      <c r="A125" t="str">
        <f t="shared" si="26"/>
        <v>Ineligible or missing inputs</v>
      </c>
      <c r="H125" s="15"/>
      <c r="I125" s="16"/>
      <c r="J125" s="16"/>
      <c r="K125" s="16"/>
      <c r="O125" s="17"/>
      <c r="Q125" s="17"/>
      <c r="T125" s="17"/>
      <c r="V125" s="17"/>
      <c r="AB125" s="17">
        <f>'SAMPLE-Load-Tally'!C125</f>
        <v>0</v>
      </c>
      <c r="AC125" s="17"/>
      <c r="AD125" s="17"/>
      <c r="AE125" s="17"/>
      <c r="AF125" s="17"/>
      <c r="AG125" s="12" t="e">
        <f t="shared" si="27"/>
        <v>#DIV/0!</v>
      </c>
      <c r="AH125" s="13" cm="1">
        <f t="array" ref="AH125">_xlfn.IFS(AC125&gt;0,((AC125/(O125))),AC125=0,0)</f>
        <v>0</v>
      </c>
      <c r="AI125" s="13" cm="1">
        <f t="array" ref="AI125">_xlfn.IFS(AD125&gt;0,((AD125/(Q125))),AD125=0,0)</f>
        <v>0</v>
      </c>
      <c r="AJ125" s="13" cm="1">
        <f t="array" ref="AJ125">_xlfn.IFS(AE125&gt;0,((AE125/(U125))),AE125=0,0)</f>
        <v>0</v>
      </c>
      <c r="AK125" s="13" cm="1">
        <f t="array" ref="AK125">_xlfn.IFS(AF125&gt;0,((AF125/(W125))),AF125=0,0)</f>
        <v>0</v>
      </c>
      <c r="AL125" s="14" t="e">
        <f t="shared" si="28"/>
        <v>#DIV/0!</v>
      </c>
      <c r="BH125" t="str" cm="1">
        <f t="array" ref="BH125">_xlfn.IFS(J125&lt;List!$K$3,"old",J125&gt;=List!$K$3,"new")</f>
        <v>old</v>
      </c>
      <c r="BI125">
        <f>_xlfn.IFNA(VLOOKUP(N125,List!$A$2:$B$18,2,FALSE),0)</f>
        <v>0</v>
      </c>
      <c r="BJ125">
        <f>_xlfn.IFNA(VLOOKUP(P125,List!$A$2:$B$18,2,FALSE),0)</f>
        <v>0</v>
      </c>
      <c r="BK125">
        <f>_xlfn.IFNA(VLOOKUP(T125,List!$A$2:$B$18,2,FALSE),0)</f>
        <v>0</v>
      </c>
      <c r="BL125">
        <f>_xlfn.IFNA(VLOOKUP(V125,List!$A$2:$B$18,2,FALSE),0)</f>
        <v>0</v>
      </c>
      <c r="BM125">
        <f>_xlfn.IFNA(VLOOKUP(Z125,List!$A$2:$B$18,2,FALSE),0)</f>
        <v>0</v>
      </c>
      <c r="BN125">
        <f>COUNTIFS(AV125:AX125,"yes")+(COUNTIFS(BX125,"yes"))+Tabulation[[#This Row],[Leak Tight Exempt]]</f>
        <v>0</v>
      </c>
      <c r="BO125" t="str">
        <f>IF(OR(AND(K125=List!$R$2,BN125=3),AND(K125=List!$R$3,BN125=3)),"Yes","Ineligible or Missing Data")</f>
        <v>Ineligible or Missing Data</v>
      </c>
      <c r="BP125">
        <f t="shared" si="29"/>
        <v>1</v>
      </c>
      <c r="BQ125">
        <f>_xlfn.IFNA(VLOOKUP(AZ125,List!$H$2:$I$10,2,FALSE),0)</f>
        <v>0</v>
      </c>
      <c r="BR125">
        <f t="shared" si="30"/>
        <v>0</v>
      </c>
      <c r="BS125">
        <f t="shared" si="31"/>
        <v>1</v>
      </c>
      <c r="BT125">
        <f t="shared" si="32"/>
        <v>0</v>
      </c>
      <c r="BU125">
        <f t="shared" si="33"/>
        <v>0</v>
      </c>
      <c r="BV125" t="b">
        <f t="shared" si="25"/>
        <v>0</v>
      </c>
      <c r="BW125">
        <f t="shared" si="34"/>
        <v>0</v>
      </c>
      <c r="BX125" t="b">
        <f t="shared" si="35"/>
        <v>0</v>
      </c>
      <c r="BY125">
        <f t="shared" si="36"/>
        <v>1</v>
      </c>
      <c r="BZ125" t="e" cm="1">
        <f t="array" ref="BZ125">_xlfn.IFS(AG125&lt;List!$N$4,"Platinum",AG125&lt;List!$N$3,"Gold",AG125&lt;List!$N$2,"Silver",AG125&gt;List!$N$2,"Exceeds")</f>
        <v>#DIV/0!</v>
      </c>
      <c r="CA125" t="e" cm="1">
        <f t="array" ref="CA125">_xlfn.IFS(AL125&lt;List!$M$4,"Platinum",AL125&lt;List!$M$3,"Gold",AL125&lt;List!$M$2,"Silver",AL125&gt;List!$M$2,"Exceeds")</f>
        <v>#DIV/0!</v>
      </c>
      <c r="CB125" t="e" cm="1">
        <f t="array" ref="CB125">_xlfn.IFS(CA125="exceeds","Exceeds",BZ125="exceeds","Exceeds",CA125="silver","Silver",BZ125="silver","Silver",CA125="Gold","Gold",BZ125="Gold","Gold",CA125="platinum","Platinum",BZ125="platinum","Platinum")</f>
        <v>#DIV/0!</v>
      </c>
      <c r="CC125" t="e">
        <f>IF(AND(AND(BY125&gt;=2),AND(AG125&lt;=List!$N$4),AND(AL125&lt;=List!$M$4)),"Certified","Exceeds")</f>
        <v>#DIV/0!</v>
      </c>
      <c r="CD125" t="e" cm="1">
        <f t="array" ref="CD125">_xlfn.IFS(BH125=List!$O$2,'SAMPLE-Entry-Sheet'!CB125,BH125=List!$O$3,'SAMPLE-Entry-Sheet'!CC125)</f>
        <v>#DIV/0!</v>
      </c>
    </row>
    <row r="126" spans="1:82" ht="30" customHeight="1" x14ac:dyDescent="0.35">
      <c r="A126" t="str">
        <f t="shared" si="26"/>
        <v>Ineligible or missing inputs</v>
      </c>
      <c r="H126" s="15"/>
      <c r="I126" s="16"/>
      <c r="J126" s="16"/>
      <c r="K126" s="16"/>
      <c r="O126" s="17"/>
      <c r="Q126" s="17"/>
      <c r="T126" s="17"/>
      <c r="V126" s="17"/>
      <c r="AB126" s="17">
        <f>'SAMPLE-Load-Tally'!C126</f>
        <v>0</v>
      </c>
      <c r="AC126" s="17"/>
      <c r="AD126" s="17"/>
      <c r="AE126" s="17"/>
      <c r="AF126" s="17"/>
      <c r="AG126" s="12" t="e">
        <f t="shared" si="27"/>
        <v>#DIV/0!</v>
      </c>
      <c r="AH126" s="13" cm="1">
        <f t="array" ref="AH126">_xlfn.IFS(AC126&gt;0,((AC126/(O126))),AC126=0,0)</f>
        <v>0</v>
      </c>
      <c r="AI126" s="13" cm="1">
        <f t="array" ref="AI126">_xlfn.IFS(AD126&gt;0,((AD126/(Q126))),AD126=0,0)</f>
        <v>0</v>
      </c>
      <c r="AJ126" s="13" cm="1">
        <f t="array" ref="AJ126">_xlfn.IFS(AE126&gt;0,((AE126/(U126))),AE126=0,0)</f>
        <v>0</v>
      </c>
      <c r="AK126" s="13" cm="1">
        <f t="array" ref="AK126">_xlfn.IFS(AF126&gt;0,((AF126/(W126))),AF126=0,0)</f>
        <v>0</v>
      </c>
      <c r="AL126" s="14" t="e">
        <f t="shared" si="28"/>
        <v>#DIV/0!</v>
      </c>
      <c r="BH126" t="str" cm="1">
        <f t="array" ref="BH126">_xlfn.IFS(J126&lt;List!$K$3,"old",J126&gt;=List!$K$3,"new")</f>
        <v>old</v>
      </c>
      <c r="BI126">
        <f>_xlfn.IFNA(VLOOKUP(N126,List!$A$2:$B$18,2,FALSE),0)</f>
        <v>0</v>
      </c>
      <c r="BJ126">
        <f>_xlfn.IFNA(VLOOKUP(P126,List!$A$2:$B$18,2,FALSE),0)</f>
        <v>0</v>
      </c>
      <c r="BK126">
        <f>_xlfn.IFNA(VLOOKUP(T126,List!$A$2:$B$18,2,FALSE),0)</f>
        <v>0</v>
      </c>
      <c r="BL126">
        <f>_xlfn.IFNA(VLOOKUP(V126,List!$A$2:$B$18,2,FALSE),0)</f>
        <v>0</v>
      </c>
      <c r="BM126">
        <f>_xlfn.IFNA(VLOOKUP(Z126,List!$A$2:$B$18,2,FALSE),0)</f>
        <v>0</v>
      </c>
      <c r="BN126">
        <f>COUNTIFS(AV126:AX126,"yes")+(COUNTIFS(BX126,"yes"))+Tabulation[[#This Row],[Leak Tight Exempt]]</f>
        <v>0</v>
      </c>
      <c r="BO126" t="str">
        <f>IF(OR(AND(K126=List!$R$2,BN126=3),AND(K126=List!$R$3,BN126=3)),"Yes","Ineligible or Missing Data")</f>
        <v>Ineligible or Missing Data</v>
      </c>
      <c r="BP126">
        <f t="shared" si="29"/>
        <v>1</v>
      </c>
      <c r="BQ126">
        <f>_xlfn.IFNA(VLOOKUP(AZ126,List!$H$2:$I$10,2,FALSE),0)</f>
        <v>0</v>
      </c>
      <c r="BR126">
        <f t="shared" si="30"/>
        <v>0</v>
      </c>
      <c r="BS126">
        <f t="shared" si="31"/>
        <v>1</v>
      </c>
      <c r="BT126">
        <f t="shared" si="32"/>
        <v>0</v>
      </c>
      <c r="BU126">
        <f t="shared" si="33"/>
        <v>0</v>
      </c>
      <c r="BV126" t="b">
        <f t="shared" si="25"/>
        <v>0</v>
      </c>
      <c r="BW126">
        <f t="shared" si="34"/>
        <v>0</v>
      </c>
      <c r="BX126" t="b">
        <f t="shared" si="35"/>
        <v>0</v>
      </c>
      <c r="BY126">
        <f t="shared" si="36"/>
        <v>1</v>
      </c>
      <c r="BZ126" t="e" cm="1">
        <f t="array" ref="BZ126">_xlfn.IFS(AG126&lt;List!$N$4,"Platinum",AG126&lt;List!$N$3,"Gold",AG126&lt;List!$N$2,"Silver",AG126&gt;List!$N$2,"Exceeds")</f>
        <v>#DIV/0!</v>
      </c>
      <c r="CA126" t="e" cm="1">
        <f t="array" ref="CA126">_xlfn.IFS(AL126&lt;List!$M$4,"Platinum",AL126&lt;List!$M$3,"Gold",AL126&lt;List!$M$2,"Silver",AL126&gt;List!$M$2,"Exceeds")</f>
        <v>#DIV/0!</v>
      </c>
      <c r="CB126" t="e" cm="1">
        <f t="array" ref="CB126">_xlfn.IFS(CA126="exceeds","Exceeds",BZ126="exceeds","Exceeds",CA126="silver","Silver",BZ126="silver","Silver",CA126="Gold","Gold",BZ126="Gold","Gold",CA126="platinum","Platinum",BZ126="platinum","Platinum")</f>
        <v>#DIV/0!</v>
      </c>
      <c r="CC126" t="e">
        <f>IF(AND(AND(BY126&gt;=2),AND(AG126&lt;=List!$N$4),AND(AL126&lt;=List!$M$4)),"Certified","Exceeds")</f>
        <v>#DIV/0!</v>
      </c>
      <c r="CD126" t="e" cm="1">
        <f t="array" ref="CD126">_xlfn.IFS(BH126=List!$O$2,'SAMPLE-Entry-Sheet'!CB126,BH126=List!$O$3,'SAMPLE-Entry-Sheet'!CC126)</f>
        <v>#DIV/0!</v>
      </c>
    </row>
    <row r="127" spans="1:82" ht="30" customHeight="1" x14ac:dyDescent="0.35">
      <c r="A127" t="str">
        <f t="shared" si="26"/>
        <v>Ineligible or missing inputs</v>
      </c>
      <c r="H127" s="15"/>
      <c r="I127" s="16"/>
      <c r="J127" s="16"/>
      <c r="K127" s="16"/>
      <c r="O127" s="17"/>
      <c r="Q127" s="17"/>
      <c r="T127" s="17"/>
      <c r="V127" s="17"/>
      <c r="AB127" s="17">
        <f>'SAMPLE-Load-Tally'!C127</f>
        <v>0</v>
      </c>
      <c r="AC127" s="17"/>
      <c r="AD127" s="17"/>
      <c r="AE127" s="17"/>
      <c r="AF127" s="17"/>
      <c r="AG127" s="12" t="e">
        <f t="shared" si="27"/>
        <v>#DIV/0!</v>
      </c>
      <c r="AH127" s="13" cm="1">
        <f t="array" ref="AH127">_xlfn.IFS(AC127&gt;0,((AC127/(O127))),AC127=0,0)</f>
        <v>0</v>
      </c>
      <c r="AI127" s="13" cm="1">
        <f t="array" ref="AI127">_xlfn.IFS(AD127&gt;0,((AD127/(Q127))),AD127=0,0)</f>
        <v>0</v>
      </c>
      <c r="AJ127" s="13" cm="1">
        <f t="array" ref="AJ127">_xlfn.IFS(AE127&gt;0,((AE127/(U127))),AE127=0,0)</f>
        <v>0</v>
      </c>
      <c r="AK127" s="13" cm="1">
        <f t="array" ref="AK127">_xlfn.IFS(AF127&gt;0,((AF127/(W127))),AF127=0,0)</f>
        <v>0</v>
      </c>
      <c r="AL127" s="14" t="e">
        <f t="shared" si="28"/>
        <v>#DIV/0!</v>
      </c>
      <c r="BH127" t="str" cm="1">
        <f t="array" ref="BH127">_xlfn.IFS(J127&lt;List!$K$3,"old",J127&gt;=List!$K$3,"new")</f>
        <v>old</v>
      </c>
      <c r="BI127">
        <f>_xlfn.IFNA(VLOOKUP(N127,List!$A$2:$B$18,2,FALSE),0)</f>
        <v>0</v>
      </c>
      <c r="BJ127">
        <f>_xlfn.IFNA(VLOOKUP(P127,List!$A$2:$B$18,2,FALSE),0)</f>
        <v>0</v>
      </c>
      <c r="BK127">
        <f>_xlfn.IFNA(VLOOKUP(T127,List!$A$2:$B$18,2,FALSE),0)</f>
        <v>0</v>
      </c>
      <c r="BL127">
        <f>_xlfn.IFNA(VLOOKUP(V127,List!$A$2:$B$18,2,FALSE),0)</f>
        <v>0</v>
      </c>
      <c r="BM127">
        <f>_xlfn.IFNA(VLOOKUP(Z127,List!$A$2:$B$18,2,FALSE),0)</f>
        <v>0</v>
      </c>
      <c r="BN127">
        <f>COUNTIFS(AV127:AX127,"yes")+(COUNTIFS(BX127,"yes"))+Tabulation[[#This Row],[Leak Tight Exempt]]</f>
        <v>0</v>
      </c>
      <c r="BO127" t="str">
        <f>IF(OR(AND(K127=List!$R$2,BN127=3),AND(K127=List!$R$3,BN127=3)),"Yes","Ineligible or Missing Data")</f>
        <v>Ineligible or Missing Data</v>
      </c>
      <c r="BP127">
        <f t="shared" si="29"/>
        <v>1</v>
      </c>
      <c r="BQ127">
        <f>_xlfn.IFNA(VLOOKUP(AZ127,List!$H$2:$I$10,2,FALSE),0)</f>
        <v>0</v>
      </c>
      <c r="BR127">
        <f t="shared" si="30"/>
        <v>0</v>
      </c>
      <c r="BS127">
        <f t="shared" si="31"/>
        <v>1</v>
      </c>
      <c r="BT127">
        <f t="shared" si="32"/>
        <v>0</v>
      </c>
      <c r="BU127">
        <f t="shared" si="33"/>
        <v>0</v>
      </c>
      <c r="BV127" t="b">
        <f t="shared" si="25"/>
        <v>0</v>
      </c>
      <c r="BW127">
        <f t="shared" si="34"/>
        <v>0</v>
      </c>
      <c r="BX127" t="b">
        <f t="shared" si="35"/>
        <v>0</v>
      </c>
      <c r="BY127">
        <f t="shared" si="36"/>
        <v>1</v>
      </c>
      <c r="BZ127" t="e" cm="1">
        <f t="array" ref="BZ127">_xlfn.IFS(AG127&lt;List!$N$4,"Platinum",AG127&lt;List!$N$3,"Gold",AG127&lt;List!$N$2,"Silver",AG127&gt;List!$N$2,"Exceeds")</f>
        <v>#DIV/0!</v>
      </c>
      <c r="CA127" t="e" cm="1">
        <f t="array" ref="CA127">_xlfn.IFS(AL127&lt;List!$M$4,"Platinum",AL127&lt;List!$M$3,"Gold",AL127&lt;List!$M$2,"Silver",AL127&gt;List!$M$2,"Exceeds")</f>
        <v>#DIV/0!</v>
      </c>
      <c r="CB127" t="e" cm="1">
        <f t="array" ref="CB127">_xlfn.IFS(CA127="exceeds","Exceeds",BZ127="exceeds","Exceeds",CA127="silver","Silver",BZ127="silver","Silver",CA127="Gold","Gold",BZ127="Gold","Gold",CA127="platinum","Platinum",BZ127="platinum","Platinum")</f>
        <v>#DIV/0!</v>
      </c>
      <c r="CC127" t="e">
        <f>IF(AND(AND(BY127&gt;=2),AND(AG127&lt;=List!$N$4),AND(AL127&lt;=List!$M$4)),"Certified","Exceeds")</f>
        <v>#DIV/0!</v>
      </c>
      <c r="CD127" t="e" cm="1">
        <f t="array" ref="CD127">_xlfn.IFS(BH127=List!$O$2,'SAMPLE-Entry-Sheet'!CB127,BH127=List!$O$3,'SAMPLE-Entry-Sheet'!CC127)</f>
        <v>#DIV/0!</v>
      </c>
    </row>
    <row r="128" spans="1:82" ht="30" customHeight="1" x14ac:dyDescent="0.35">
      <c r="A128" t="str">
        <f t="shared" si="26"/>
        <v>Ineligible or missing inputs</v>
      </c>
      <c r="H128" s="15"/>
      <c r="I128" s="16"/>
      <c r="J128" s="16"/>
      <c r="K128" s="16"/>
      <c r="O128" s="17"/>
      <c r="Q128" s="17"/>
      <c r="T128" s="17"/>
      <c r="V128" s="17"/>
      <c r="AB128" s="17">
        <f>'SAMPLE-Load-Tally'!C128</f>
        <v>0</v>
      </c>
      <c r="AC128" s="17"/>
      <c r="AD128" s="17"/>
      <c r="AE128" s="17"/>
      <c r="AF128" s="17"/>
      <c r="AG128" s="12" t="e">
        <f t="shared" si="27"/>
        <v>#DIV/0!</v>
      </c>
      <c r="AH128" s="13" cm="1">
        <f t="array" ref="AH128">_xlfn.IFS(AC128&gt;0,((AC128/(O128))),AC128=0,0)</f>
        <v>0</v>
      </c>
      <c r="AI128" s="13" cm="1">
        <f t="array" ref="AI128">_xlfn.IFS(AD128&gt;0,((AD128/(Q128))),AD128=0,0)</f>
        <v>0</v>
      </c>
      <c r="AJ128" s="13" cm="1">
        <f t="array" ref="AJ128">_xlfn.IFS(AE128&gt;0,((AE128/(U128))),AE128=0,0)</f>
        <v>0</v>
      </c>
      <c r="AK128" s="13" cm="1">
        <f t="array" ref="AK128">_xlfn.IFS(AF128&gt;0,((AF128/(W128))),AF128=0,0)</f>
        <v>0</v>
      </c>
      <c r="AL128" s="14" t="e">
        <f t="shared" si="28"/>
        <v>#DIV/0!</v>
      </c>
      <c r="BH128" t="str" cm="1">
        <f t="array" ref="BH128">_xlfn.IFS(J128&lt;List!$K$3,"old",J128&gt;=List!$K$3,"new")</f>
        <v>old</v>
      </c>
      <c r="BI128">
        <f>_xlfn.IFNA(VLOOKUP(N128,List!$A$2:$B$18,2,FALSE),0)</f>
        <v>0</v>
      </c>
      <c r="BJ128">
        <f>_xlfn.IFNA(VLOOKUP(P128,List!$A$2:$B$18,2,FALSE),0)</f>
        <v>0</v>
      </c>
      <c r="BK128">
        <f>_xlfn.IFNA(VLOOKUP(T128,List!$A$2:$B$18,2,FALSE),0)</f>
        <v>0</v>
      </c>
      <c r="BL128">
        <f>_xlfn.IFNA(VLOOKUP(V128,List!$A$2:$B$18,2,FALSE),0)</f>
        <v>0</v>
      </c>
      <c r="BM128">
        <f>_xlfn.IFNA(VLOOKUP(Z128,List!$A$2:$B$18,2,FALSE),0)</f>
        <v>0</v>
      </c>
      <c r="BN128">
        <f>COUNTIFS(AV128:AX128,"yes")+(COUNTIFS(BX128,"yes"))+Tabulation[[#This Row],[Leak Tight Exempt]]</f>
        <v>0</v>
      </c>
      <c r="BO128" t="str">
        <f>IF(OR(AND(K128=List!$R$2,BN128=3),AND(K128=List!$R$3,BN128=3)),"Yes","Ineligible or Missing Data")</f>
        <v>Ineligible or Missing Data</v>
      </c>
      <c r="BP128">
        <f t="shared" si="29"/>
        <v>1</v>
      </c>
      <c r="BQ128">
        <f>_xlfn.IFNA(VLOOKUP(AZ128,List!$H$2:$I$10,2,FALSE),0)</f>
        <v>0</v>
      </c>
      <c r="BR128">
        <f t="shared" si="30"/>
        <v>0</v>
      </c>
      <c r="BS128">
        <f t="shared" si="31"/>
        <v>1</v>
      </c>
      <c r="BT128">
        <f t="shared" si="32"/>
        <v>0</v>
      </c>
      <c r="BU128">
        <f t="shared" si="33"/>
        <v>0</v>
      </c>
      <c r="BV128" t="b">
        <f t="shared" si="25"/>
        <v>0</v>
      </c>
      <c r="BW128">
        <f t="shared" si="34"/>
        <v>0</v>
      </c>
      <c r="BX128" t="b">
        <f t="shared" si="35"/>
        <v>0</v>
      </c>
      <c r="BY128">
        <f t="shared" si="36"/>
        <v>1</v>
      </c>
      <c r="BZ128" t="e" cm="1">
        <f t="array" ref="BZ128">_xlfn.IFS(AG128&lt;List!$N$4,"Platinum",AG128&lt;List!$N$3,"Gold",AG128&lt;List!$N$2,"Silver",AG128&gt;List!$N$2,"Exceeds")</f>
        <v>#DIV/0!</v>
      </c>
      <c r="CA128" t="e" cm="1">
        <f t="array" ref="CA128">_xlfn.IFS(AL128&lt;List!$M$4,"Platinum",AL128&lt;List!$M$3,"Gold",AL128&lt;List!$M$2,"Silver",AL128&gt;List!$M$2,"Exceeds")</f>
        <v>#DIV/0!</v>
      </c>
      <c r="CB128" t="e" cm="1">
        <f t="array" ref="CB128">_xlfn.IFS(CA128="exceeds","Exceeds",BZ128="exceeds","Exceeds",CA128="silver","Silver",BZ128="silver","Silver",CA128="Gold","Gold",BZ128="Gold","Gold",CA128="platinum","Platinum",BZ128="platinum","Platinum")</f>
        <v>#DIV/0!</v>
      </c>
      <c r="CC128" t="e">
        <f>IF(AND(AND(BY128&gt;=2),AND(AG128&lt;=List!$N$4),AND(AL128&lt;=List!$M$4)),"Certified","Exceeds")</f>
        <v>#DIV/0!</v>
      </c>
      <c r="CD128" t="e" cm="1">
        <f t="array" ref="CD128">_xlfn.IFS(BH128=List!$O$2,'SAMPLE-Entry-Sheet'!CB128,BH128=List!$O$3,'SAMPLE-Entry-Sheet'!CC128)</f>
        <v>#DIV/0!</v>
      </c>
    </row>
    <row r="129" spans="1:82" ht="30" customHeight="1" x14ac:dyDescent="0.35">
      <c r="A129" t="str">
        <f t="shared" si="26"/>
        <v>Ineligible or missing inputs</v>
      </c>
      <c r="H129" s="15"/>
      <c r="I129" s="16"/>
      <c r="J129" s="16"/>
      <c r="K129" s="16"/>
      <c r="O129" s="17"/>
      <c r="Q129" s="17"/>
      <c r="T129" s="17"/>
      <c r="V129" s="17"/>
      <c r="AB129" s="17">
        <f>'SAMPLE-Load-Tally'!C129</f>
        <v>0</v>
      </c>
      <c r="AC129" s="17"/>
      <c r="AD129" s="17"/>
      <c r="AE129" s="17"/>
      <c r="AF129" s="17"/>
      <c r="AG129" s="12" t="e">
        <f t="shared" si="27"/>
        <v>#DIV/0!</v>
      </c>
      <c r="AH129" s="13" cm="1">
        <f t="array" ref="AH129">_xlfn.IFS(AC129&gt;0,((AC129/(O129))),AC129=0,0)</f>
        <v>0</v>
      </c>
      <c r="AI129" s="13" cm="1">
        <f t="array" ref="AI129">_xlfn.IFS(AD129&gt;0,((AD129/(Q129))),AD129=0,0)</f>
        <v>0</v>
      </c>
      <c r="AJ129" s="13" cm="1">
        <f t="array" ref="AJ129">_xlfn.IFS(AE129&gt;0,((AE129/(U129))),AE129=0,0)</f>
        <v>0</v>
      </c>
      <c r="AK129" s="13" cm="1">
        <f t="array" ref="AK129">_xlfn.IFS(AF129&gt;0,((AF129/(W129))),AF129=0,0)</f>
        <v>0</v>
      </c>
      <c r="AL129" s="14" t="e">
        <f t="shared" si="28"/>
        <v>#DIV/0!</v>
      </c>
      <c r="BH129" t="str" cm="1">
        <f t="array" ref="BH129">_xlfn.IFS(J129&lt;List!$K$3,"old",J129&gt;=List!$K$3,"new")</f>
        <v>old</v>
      </c>
      <c r="BI129">
        <f>_xlfn.IFNA(VLOOKUP(N129,List!$A$2:$B$18,2,FALSE),0)</f>
        <v>0</v>
      </c>
      <c r="BJ129">
        <f>_xlfn.IFNA(VLOOKUP(P129,List!$A$2:$B$18,2,FALSE),0)</f>
        <v>0</v>
      </c>
      <c r="BK129">
        <f>_xlfn.IFNA(VLOOKUP(T129,List!$A$2:$B$18,2,FALSE),0)</f>
        <v>0</v>
      </c>
      <c r="BL129">
        <f>_xlfn.IFNA(VLOOKUP(V129,List!$A$2:$B$18,2,FALSE),0)</f>
        <v>0</v>
      </c>
      <c r="BM129">
        <f>_xlfn.IFNA(VLOOKUP(Z129,List!$A$2:$B$18,2,FALSE),0)</f>
        <v>0</v>
      </c>
      <c r="BN129">
        <f>COUNTIFS(AV129:AX129,"yes")+(COUNTIFS(BX129,"yes"))+Tabulation[[#This Row],[Leak Tight Exempt]]</f>
        <v>0</v>
      </c>
      <c r="BO129" t="str">
        <f>IF(OR(AND(K129=List!$R$2,BN129=3),AND(K129=List!$R$3,BN129=3)),"Yes","Ineligible or Missing Data")</f>
        <v>Ineligible or Missing Data</v>
      </c>
      <c r="BP129">
        <f t="shared" si="29"/>
        <v>1</v>
      </c>
      <c r="BQ129">
        <f>_xlfn.IFNA(VLOOKUP(AZ129,List!$H$2:$I$10,2,FALSE),0)</f>
        <v>0</v>
      </c>
      <c r="BR129">
        <f t="shared" si="30"/>
        <v>0</v>
      </c>
      <c r="BS129">
        <f t="shared" si="31"/>
        <v>1</v>
      </c>
      <c r="BT129">
        <f t="shared" si="32"/>
        <v>0</v>
      </c>
      <c r="BU129">
        <f t="shared" si="33"/>
        <v>0</v>
      </c>
      <c r="BV129" t="b">
        <f t="shared" si="25"/>
        <v>0</v>
      </c>
      <c r="BW129">
        <f t="shared" si="34"/>
        <v>0</v>
      </c>
      <c r="BX129" t="b">
        <f t="shared" si="35"/>
        <v>0</v>
      </c>
      <c r="BY129">
        <f t="shared" si="36"/>
        <v>1</v>
      </c>
      <c r="BZ129" t="e" cm="1">
        <f t="array" ref="BZ129">_xlfn.IFS(AG129&lt;List!$N$4,"Platinum",AG129&lt;List!$N$3,"Gold",AG129&lt;List!$N$2,"Silver",AG129&gt;List!$N$2,"Exceeds")</f>
        <v>#DIV/0!</v>
      </c>
      <c r="CA129" t="e" cm="1">
        <f t="array" ref="CA129">_xlfn.IFS(AL129&lt;List!$M$4,"Platinum",AL129&lt;List!$M$3,"Gold",AL129&lt;List!$M$2,"Silver",AL129&gt;List!$M$2,"Exceeds")</f>
        <v>#DIV/0!</v>
      </c>
      <c r="CB129" t="e" cm="1">
        <f t="array" ref="CB129">_xlfn.IFS(CA129="exceeds","Exceeds",BZ129="exceeds","Exceeds",CA129="silver","Silver",BZ129="silver","Silver",CA129="Gold","Gold",BZ129="Gold","Gold",CA129="platinum","Platinum",BZ129="platinum","Platinum")</f>
        <v>#DIV/0!</v>
      </c>
      <c r="CC129" t="e">
        <f>IF(AND(AND(BY129&gt;=2),AND(AG129&lt;=List!$N$4),AND(AL129&lt;=List!$M$4)),"Certified","Exceeds")</f>
        <v>#DIV/0!</v>
      </c>
      <c r="CD129" t="e" cm="1">
        <f t="array" ref="CD129">_xlfn.IFS(BH129=List!$O$2,'SAMPLE-Entry-Sheet'!CB129,BH129=List!$O$3,'SAMPLE-Entry-Sheet'!CC129)</f>
        <v>#DIV/0!</v>
      </c>
    </row>
    <row r="130" spans="1:82" ht="30" customHeight="1" x14ac:dyDescent="0.35">
      <c r="A130" t="str">
        <f t="shared" si="26"/>
        <v>Ineligible or missing inputs</v>
      </c>
      <c r="H130" s="15"/>
      <c r="I130" s="16"/>
      <c r="J130" s="16"/>
      <c r="K130" s="16"/>
      <c r="O130" s="17"/>
      <c r="Q130" s="17"/>
      <c r="T130" s="17"/>
      <c r="V130" s="17"/>
      <c r="AB130" s="17">
        <f>'SAMPLE-Load-Tally'!C130</f>
        <v>0</v>
      </c>
      <c r="AC130" s="17"/>
      <c r="AD130" s="17"/>
      <c r="AE130" s="17"/>
      <c r="AF130" s="17"/>
      <c r="AG130" s="12" t="e">
        <f t="shared" si="27"/>
        <v>#DIV/0!</v>
      </c>
      <c r="AH130" s="13" cm="1">
        <f t="array" ref="AH130">_xlfn.IFS(AC130&gt;0,((AC130/(O130))),AC130=0,0)</f>
        <v>0</v>
      </c>
      <c r="AI130" s="13" cm="1">
        <f t="array" ref="AI130">_xlfn.IFS(AD130&gt;0,((AD130/(Q130))),AD130=0,0)</f>
        <v>0</v>
      </c>
      <c r="AJ130" s="13" cm="1">
        <f t="array" ref="AJ130">_xlfn.IFS(AE130&gt;0,((AE130/(U130))),AE130=0,0)</f>
        <v>0</v>
      </c>
      <c r="AK130" s="13" cm="1">
        <f t="array" ref="AK130">_xlfn.IFS(AF130&gt;0,((AF130/(W130))),AF130=0,0)</f>
        <v>0</v>
      </c>
      <c r="AL130" s="14" t="e">
        <f t="shared" si="28"/>
        <v>#DIV/0!</v>
      </c>
      <c r="BH130" t="str" cm="1">
        <f t="array" ref="BH130">_xlfn.IFS(J130&lt;List!$K$3,"old",J130&gt;=List!$K$3,"new")</f>
        <v>old</v>
      </c>
      <c r="BI130">
        <f>_xlfn.IFNA(VLOOKUP(N130,List!$A$2:$B$18,2,FALSE),0)</f>
        <v>0</v>
      </c>
      <c r="BJ130">
        <f>_xlfn.IFNA(VLOOKUP(P130,List!$A$2:$B$18,2,FALSE),0)</f>
        <v>0</v>
      </c>
      <c r="BK130">
        <f>_xlfn.IFNA(VLOOKUP(T130,List!$A$2:$B$18,2,FALSE),0)</f>
        <v>0</v>
      </c>
      <c r="BL130">
        <f>_xlfn.IFNA(VLOOKUP(V130,List!$A$2:$B$18,2,FALSE),0)</f>
        <v>0</v>
      </c>
      <c r="BM130">
        <f>_xlfn.IFNA(VLOOKUP(Z130,List!$A$2:$B$18,2,FALSE),0)</f>
        <v>0</v>
      </c>
      <c r="BN130">
        <f>COUNTIFS(AV130:AX130,"yes")+(COUNTIFS(BX130,"yes"))+Tabulation[[#This Row],[Leak Tight Exempt]]</f>
        <v>0</v>
      </c>
      <c r="BO130" t="str">
        <f>IF(OR(AND(K130=List!$R$2,BN130=3),AND(K130=List!$R$3,BN130=3)),"Yes","Ineligible or Missing Data")</f>
        <v>Ineligible or Missing Data</v>
      </c>
      <c r="BP130">
        <f t="shared" si="29"/>
        <v>1</v>
      </c>
      <c r="BQ130">
        <f>_xlfn.IFNA(VLOOKUP(AZ130,List!$H$2:$I$10,2,FALSE),0)</f>
        <v>0</v>
      </c>
      <c r="BR130">
        <f t="shared" si="30"/>
        <v>0</v>
      </c>
      <c r="BS130">
        <f t="shared" si="31"/>
        <v>1</v>
      </c>
      <c r="BT130">
        <f t="shared" si="32"/>
        <v>0</v>
      </c>
      <c r="BU130">
        <f t="shared" si="33"/>
        <v>0</v>
      </c>
      <c r="BV130" t="b">
        <f t="shared" ref="BV130:BV193" si="37">IF(L130="Self-Contained | Micro-distributed",1)</f>
        <v>0</v>
      </c>
      <c r="BW130">
        <f t="shared" si="34"/>
        <v>0</v>
      </c>
      <c r="BX130" t="b">
        <f t="shared" si="35"/>
        <v>0</v>
      </c>
      <c r="BY130">
        <f t="shared" si="36"/>
        <v>1</v>
      </c>
      <c r="BZ130" t="e" cm="1">
        <f t="array" ref="BZ130">_xlfn.IFS(AG130&lt;List!$N$4,"Platinum",AG130&lt;List!$N$3,"Gold",AG130&lt;List!$N$2,"Silver",AG130&gt;List!$N$2,"Exceeds")</f>
        <v>#DIV/0!</v>
      </c>
      <c r="CA130" t="e" cm="1">
        <f t="array" ref="CA130">_xlfn.IFS(AL130&lt;List!$M$4,"Platinum",AL130&lt;List!$M$3,"Gold",AL130&lt;List!$M$2,"Silver",AL130&gt;List!$M$2,"Exceeds")</f>
        <v>#DIV/0!</v>
      </c>
      <c r="CB130" t="e" cm="1">
        <f t="array" ref="CB130">_xlfn.IFS(CA130="exceeds","Exceeds",BZ130="exceeds","Exceeds",CA130="silver","Silver",BZ130="silver","Silver",CA130="Gold","Gold",BZ130="Gold","Gold",CA130="platinum","Platinum",BZ130="platinum","Platinum")</f>
        <v>#DIV/0!</v>
      </c>
      <c r="CC130" t="e">
        <f>IF(AND(AND(BY130&gt;=2),AND(AG130&lt;=List!$N$4),AND(AL130&lt;=List!$M$4)),"Certified","Exceeds")</f>
        <v>#DIV/0!</v>
      </c>
      <c r="CD130" t="e" cm="1">
        <f t="array" ref="CD130">_xlfn.IFS(BH130=List!$O$2,'SAMPLE-Entry-Sheet'!CB130,BH130=List!$O$3,'SAMPLE-Entry-Sheet'!CC130)</f>
        <v>#DIV/0!</v>
      </c>
    </row>
    <row r="131" spans="1:82" ht="30" customHeight="1" x14ac:dyDescent="0.35">
      <c r="A131" t="str">
        <f t="shared" si="26"/>
        <v>Ineligible or missing inputs</v>
      </c>
      <c r="H131" s="15"/>
      <c r="I131" s="16"/>
      <c r="J131" s="16"/>
      <c r="K131" s="16"/>
      <c r="O131" s="17"/>
      <c r="Q131" s="17"/>
      <c r="T131" s="17"/>
      <c r="V131" s="17"/>
      <c r="AB131" s="17">
        <f>'SAMPLE-Load-Tally'!C131</f>
        <v>0</v>
      </c>
      <c r="AC131" s="17"/>
      <c r="AD131" s="17"/>
      <c r="AE131" s="17"/>
      <c r="AF131" s="17"/>
      <c r="AG131" s="12" t="e">
        <f t="shared" si="27"/>
        <v>#DIV/0!</v>
      </c>
      <c r="AH131" s="13" cm="1">
        <f t="array" ref="AH131">_xlfn.IFS(AC131&gt;0,((AC131/(O131))),AC131=0,0)</f>
        <v>0</v>
      </c>
      <c r="AI131" s="13" cm="1">
        <f t="array" ref="AI131">_xlfn.IFS(AD131&gt;0,((AD131/(Q131))),AD131=0,0)</f>
        <v>0</v>
      </c>
      <c r="AJ131" s="13" cm="1">
        <f t="array" ref="AJ131">_xlfn.IFS(AE131&gt;0,((AE131/(U131))),AE131=0,0)</f>
        <v>0</v>
      </c>
      <c r="AK131" s="13" cm="1">
        <f t="array" ref="AK131">_xlfn.IFS(AF131&gt;0,((AF131/(W131))),AF131=0,0)</f>
        <v>0</v>
      </c>
      <c r="AL131" s="14" t="e">
        <f t="shared" si="28"/>
        <v>#DIV/0!</v>
      </c>
      <c r="BH131" t="str" cm="1">
        <f t="array" ref="BH131">_xlfn.IFS(J131&lt;List!$K$3,"old",J131&gt;=List!$K$3,"new")</f>
        <v>old</v>
      </c>
      <c r="BI131">
        <f>_xlfn.IFNA(VLOOKUP(N131,List!$A$2:$B$18,2,FALSE),0)</f>
        <v>0</v>
      </c>
      <c r="BJ131">
        <f>_xlfn.IFNA(VLOOKUP(P131,List!$A$2:$B$18,2,FALSE),0)</f>
        <v>0</v>
      </c>
      <c r="BK131">
        <f>_xlfn.IFNA(VLOOKUP(T131,List!$A$2:$B$18,2,FALSE),0)</f>
        <v>0</v>
      </c>
      <c r="BL131">
        <f>_xlfn.IFNA(VLOOKUP(V131,List!$A$2:$B$18,2,FALSE),0)</f>
        <v>0</v>
      </c>
      <c r="BM131">
        <f>_xlfn.IFNA(VLOOKUP(Z131,List!$A$2:$B$18,2,FALSE),0)</f>
        <v>0</v>
      </c>
      <c r="BN131">
        <f>COUNTIFS(AV131:AX131,"yes")+(COUNTIFS(BX131,"yes"))+Tabulation[[#This Row],[Leak Tight Exempt]]</f>
        <v>0</v>
      </c>
      <c r="BO131" t="str">
        <f>IF(OR(AND(K131=List!$R$2,BN131=3),AND(K131=List!$R$3,BN131=3)),"Yes","Ineligible or Missing Data")</f>
        <v>Ineligible or Missing Data</v>
      </c>
      <c r="BP131">
        <f t="shared" si="29"/>
        <v>1</v>
      </c>
      <c r="BQ131">
        <f>_xlfn.IFNA(VLOOKUP(AZ131,List!$H$2:$I$10,2,FALSE),0)</f>
        <v>0</v>
      </c>
      <c r="BR131">
        <f t="shared" si="30"/>
        <v>0</v>
      </c>
      <c r="BS131">
        <f t="shared" si="31"/>
        <v>1</v>
      </c>
      <c r="BT131">
        <f t="shared" si="32"/>
        <v>0</v>
      </c>
      <c r="BU131">
        <f t="shared" si="33"/>
        <v>0</v>
      </c>
      <c r="BV131" t="b">
        <f t="shared" si="37"/>
        <v>0</v>
      </c>
      <c r="BW131">
        <f t="shared" si="34"/>
        <v>0</v>
      </c>
      <c r="BX131" t="b">
        <f t="shared" si="35"/>
        <v>0</v>
      </c>
      <c r="BY131">
        <f t="shared" si="36"/>
        <v>1</v>
      </c>
      <c r="BZ131" t="e" cm="1">
        <f t="array" ref="BZ131">_xlfn.IFS(AG131&lt;List!$N$4,"Platinum",AG131&lt;List!$N$3,"Gold",AG131&lt;List!$N$2,"Silver",AG131&gt;List!$N$2,"Exceeds")</f>
        <v>#DIV/0!</v>
      </c>
      <c r="CA131" t="e" cm="1">
        <f t="array" ref="CA131">_xlfn.IFS(AL131&lt;List!$M$4,"Platinum",AL131&lt;List!$M$3,"Gold",AL131&lt;List!$M$2,"Silver",AL131&gt;List!$M$2,"Exceeds")</f>
        <v>#DIV/0!</v>
      </c>
      <c r="CB131" t="e" cm="1">
        <f t="array" ref="CB131">_xlfn.IFS(CA131="exceeds","Exceeds",BZ131="exceeds","Exceeds",CA131="silver","Silver",BZ131="silver","Silver",CA131="Gold","Gold",BZ131="Gold","Gold",CA131="platinum","Platinum",BZ131="platinum","Platinum")</f>
        <v>#DIV/0!</v>
      </c>
      <c r="CC131" t="e">
        <f>IF(AND(AND(BY131&gt;=2),AND(AG131&lt;=List!$N$4),AND(AL131&lt;=List!$M$4)),"Certified","Exceeds")</f>
        <v>#DIV/0!</v>
      </c>
      <c r="CD131" t="e" cm="1">
        <f t="array" ref="CD131">_xlfn.IFS(BH131=List!$O$2,'SAMPLE-Entry-Sheet'!CB131,BH131=List!$O$3,'SAMPLE-Entry-Sheet'!CC131)</f>
        <v>#DIV/0!</v>
      </c>
    </row>
    <row r="132" spans="1:82" ht="30" customHeight="1" x14ac:dyDescent="0.35">
      <c r="A132" t="str">
        <f t="shared" si="26"/>
        <v>Ineligible or missing inputs</v>
      </c>
      <c r="H132" s="15"/>
      <c r="I132" s="16"/>
      <c r="J132" s="16"/>
      <c r="K132" s="16"/>
      <c r="O132" s="17"/>
      <c r="Q132" s="17"/>
      <c r="T132" s="17"/>
      <c r="V132" s="17"/>
      <c r="AB132" s="17">
        <f>'SAMPLE-Load-Tally'!C132</f>
        <v>0</v>
      </c>
      <c r="AC132" s="17"/>
      <c r="AD132" s="17"/>
      <c r="AE132" s="17"/>
      <c r="AF132" s="17"/>
      <c r="AG132" s="12" t="e">
        <f t="shared" si="27"/>
        <v>#DIV/0!</v>
      </c>
      <c r="AH132" s="13" cm="1">
        <f t="array" ref="AH132">_xlfn.IFS(AC132&gt;0,((AC132/(O132))),AC132=0,0)</f>
        <v>0</v>
      </c>
      <c r="AI132" s="13" cm="1">
        <f t="array" ref="AI132">_xlfn.IFS(AD132&gt;0,((AD132/(Q132))),AD132=0,0)</f>
        <v>0</v>
      </c>
      <c r="AJ132" s="13" cm="1">
        <f t="array" ref="AJ132">_xlfn.IFS(AE132&gt;0,((AE132/(U132))),AE132=0,0)</f>
        <v>0</v>
      </c>
      <c r="AK132" s="13" cm="1">
        <f t="array" ref="AK132">_xlfn.IFS(AF132&gt;0,((AF132/(W132))),AF132=0,0)</f>
        <v>0</v>
      </c>
      <c r="AL132" s="14" t="e">
        <f t="shared" si="28"/>
        <v>#DIV/0!</v>
      </c>
      <c r="BH132" t="str" cm="1">
        <f t="array" ref="BH132">_xlfn.IFS(J132&lt;List!$K$3,"old",J132&gt;=List!$K$3,"new")</f>
        <v>old</v>
      </c>
      <c r="BI132">
        <f>_xlfn.IFNA(VLOOKUP(N132,List!$A$2:$B$18,2,FALSE),0)</f>
        <v>0</v>
      </c>
      <c r="BJ132">
        <f>_xlfn.IFNA(VLOOKUP(P132,List!$A$2:$B$18,2,FALSE),0)</f>
        <v>0</v>
      </c>
      <c r="BK132">
        <f>_xlfn.IFNA(VLOOKUP(T132,List!$A$2:$B$18,2,FALSE),0)</f>
        <v>0</v>
      </c>
      <c r="BL132">
        <f>_xlfn.IFNA(VLOOKUP(V132,List!$A$2:$B$18,2,FALSE),0)</f>
        <v>0</v>
      </c>
      <c r="BM132">
        <f>_xlfn.IFNA(VLOOKUP(Z132,List!$A$2:$B$18,2,FALSE),0)</f>
        <v>0</v>
      </c>
      <c r="BN132">
        <f>COUNTIFS(AV132:AX132,"yes")+(COUNTIFS(BX132,"yes"))+Tabulation[[#This Row],[Leak Tight Exempt]]</f>
        <v>0</v>
      </c>
      <c r="BO132" t="str">
        <f>IF(OR(AND(K132=List!$R$2,BN132=3),AND(K132=List!$R$3,BN132=3)),"Yes","Ineligible or Missing Data")</f>
        <v>Ineligible or Missing Data</v>
      </c>
      <c r="BP132">
        <f t="shared" si="29"/>
        <v>1</v>
      </c>
      <c r="BQ132">
        <f>_xlfn.IFNA(VLOOKUP(AZ132,List!$H$2:$I$10,2,FALSE),0)</f>
        <v>0</v>
      </c>
      <c r="BR132">
        <f t="shared" si="30"/>
        <v>0</v>
      </c>
      <c r="BS132">
        <f t="shared" si="31"/>
        <v>1</v>
      </c>
      <c r="BT132">
        <f t="shared" si="32"/>
        <v>0</v>
      </c>
      <c r="BU132">
        <f t="shared" si="33"/>
        <v>0</v>
      </c>
      <c r="BV132" t="b">
        <f t="shared" si="37"/>
        <v>0</v>
      </c>
      <c r="BW132">
        <f t="shared" si="34"/>
        <v>0</v>
      </c>
      <c r="BX132" t="b">
        <f t="shared" si="35"/>
        <v>0</v>
      </c>
      <c r="BY132">
        <f t="shared" si="36"/>
        <v>1</v>
      </c>
      <c r="BZ132" t="e" cm="1">
        <f t="array" ref="BZ132">_xlfn.IFS(AG132&lt;List!$N$4,"Platinum",AG132&lt;List!$N$3,"Gold",AG132&lt;List!$N$2,"Silver",AG132&gt;List!$N$2,"Exceeds")</f>
        <v>#DIV/0!</v>
      </c>
      <c r="CA132" t="e" cm="1">
        <f t="array" ref="CA132">_xlfn.IFS(AL132&lt;List!$M$4,"Platinum",AL132&lt;List!$M$3,"Gold",AL132&lt;List!$M$2,"Silver",AL132&gt;List!$M$2,"Exceeds")</f>
        <v>#DIV/0!</v>
      </c>
      <c r="CB132" t="e" cm="1">
        <f t="array" ref="CB132">_xlfn.IFS(CA132="exceeds","Exceeds",BZ132="exceeds","Exceeds",CA132="silver","Silver",BZ132="silver","Silver",CA132="Gold","Gold",BZ132="Gold","Gold",CA132="platinum","Platinum",BZ132="platinum","Platinum")</f>
        <v>#DIV/0!</v>
      </c>
      <c r="CC132" t="e">
        <f>IF(AND(AND(BY132&gt;=2),AND(AG132&lt;=List!$N$4),AND(AL132&lt;=List!$M$4)),"Certified","Exceeds")</f>
        <v>#DIV/0!</v>
      </c>
      <c r="CD132" t="e" cm="1">
        <f t="array" ref="CD132">_xlfn.IFS(BH132=List!$O$2,'SAMPLE-Entry-Sheet'!CB132,BH132=List!$O$3,'SAMPLE-Entry-Sheet'!CC132)</f>
        <v>#DIV/0!</v>
      </c>
    </row>
    <row r="133" spans="1:82" ht="30" customHeight="1" x14ac:dyDescent="0.35">
      <c r="A133" t="str">
        <f t="shared" si="26"/>
        <v>Ineligible or missing inputs</v>
      </c>
      <c r="H133" s="15"/>
      <c r="I133" s="16"/>
      <c r="J133" s="16"/>
      <c r="K133" s="16"/>
      <c r="O133" s="17"/>
      <c r="Q133" s="17"/>
      <c r="T133" s="17"/>
      <c r="V133" s="17"/>
      <c r="AB133" s="17">
        <f>'SAMPLE-Load-Tally'!C133</f>
        <v>0</v>
      </c>
      <c r="AC133" s="17"/>
      <c r="AD133" s="17"/>
      <c r="AE133" s="17"/>
      <c r="AF133" s="17"/>
      <c r="AG133" s="12" t="e">
        <f t="shared" si="27"/>
        <v>#DIV/0!</v>
      </c>
      <c r="AH133" s="13" cm="1">
        <f t="array" ref="AH133">_xlfn.IFS(AC133&gt;0,((AC133/(O133))),AC133=0,0)</f>
        <v>0</v>
      </c>
      <c r="AI133" s="13" cm="1">
        <f t="array" ref="AI133">_xlfn.IFS(AD133&gt;0,((AD133/(Q133))),AD133=0,0)</f>
        <v>0</v>
      </c>
      <c r="AJ133" s="13" cm="1">
        <f t="array" ref="AJ133">_xlfn.IFS(AE133&gt;0,((AE133/(U133))),AE133=0,0)</f>
        <v>0</v>
      </c>
      <c r="AK133" s="13" cm="1">
        <f t="array" ref="AK133">_xlfn.IFS(AF133&gt;0,((AF133/(W133))),AF133=0,0)</f>
        <v>0</v>
      </c>
      <c r="AL133" s="14" t="e">
        <f t="shared" si="28"/>
        <v>#DIV/0!</v>
      </c>
      <c r="BH133" t="str" cm="1">
        <f t="array" ref="BH133">_xlfn.IFS(J133&lt;List!$K$3,"old",J133&gt;=List!$K$3,"new")</f>
        <v>old</v>
      </c>
      <c r="BI133">
        <f>_xlfn.IFNA(VLOOKUP(N133,List!$A$2:$B$18,2,FALSE),0)</f>
        <v>0</v>
      </c>
      <c r="BJ133">
        <f>_xlfn.IFNA(VLOOKUP(P133,List!$A$2:$B$18,2,FALSE),0)</f>
        <v>0</v>
      </c>
      <c r="BK133">
        <f>_xlfn.IFNA(VLOOKUP(T133,List!$A$2:$B$18,2,FALSE),0)</f>
        <v>0</v>
      </c>
      <c r="BL133">
        <f>_xlfn.IFNA(VLOOKUP(V133,List!$A$2:$B$18,2,FALSE),0)</f>
        <v>0</v>
      </c>
      <c r="BM133">
        <f>_xlfn.IFNA(VLOOKUP(Z133,List!$A$2:$B$18,2,FALSE),0)</f>
        <v>0</v>
      </c>
      <c r="BN133">
        <f>COUNTIFS(AV133:AX133,"yes")+(COUNTIFS(BX133,"yes"))+Tabulation[[#This Row],[Leak Tight Exempt]]</f>
        <v>0</v>
      </c>
      <c r="BO133" t="str">
        <f>IF(OR(AND(K133=List!$R$2,BN133=3),AND(K133=List!$R$3,BN133=3)),"Yes","Ineligible or Missing Data")</f>
        <v>Ineligible or Missing Data</v>
      </c>
      <c r="BP133">
        <f t="shared" si="29"/>
        <v>1</v>
      </c>
      <c r="BQ133">
        <f>_xlfn.IFNA(VLOOKUP(AZ133,List!$H$2:$I$10,2,FALSE),0)</f>
        <v>0</v>
      </c>
      <c r="BR133">
        <f t="shared" si="30"/>
        <v>0</v>
      </c>
      <c r="BS133">
        <f t="shared" si="31"/>
        <v>1</v>
      </c>
      <c r="BT133">
        <f t="shared" si="32"/>
        <v>0</v>
      </c>
      <c r="BU133">
        <f t="shared" si="33"/>
        <v>0</v>
      </c>
      <c r="BV133" t="b">
        <f t="shared" si="37"/>
        <v>0</v>
      </c>
      <c r="BW133">
        <f t="shared" si="34"/>
        <v>0</v>
      </c>
      <c r="BX133" t="b">
        <f t="shared" si="35"/>
        <v>0</v>
      </c>
      <c r="BY133">
        <f t="shared" si="36"/>
        <v>1</v>
      </c>
      <c r="BZ133" t="e" cm="1">
        <f t="array" ref="BZ133">_xlfn.IFS(AG133&lt;List!$N$4,"Platinum",AG133&lt;List!$N$3,"Gold",AG133&lt;List!$N$2,"Silver",AG133&gt;List!$N$2,"Exceeds")</f>
        <v>#DIV/0!</v>
      </c>
      <c r="CA133" t="e" cm="1">
        <f t="array" ref="CA133">_xlfn.IFS(AL133&lt;List!$M$4,"Platinum",AL133&lt;List!$M$3,"Gold",AL133&lt;List!$M$2,"Silver",AL133&gt;List!$M$2,"Exceeds")</f>
        <v>#DIV/0!</v>
      </c>
      <c r="CB133" t="e" cm="1">
        <f t="array" ref="CB133">_xlfn.IFS(CA133="exceeds","Exceeds",BZ133="exceeds","Exceeds",CA133="silver","Silver",BZ133="silver","Silver",CA133="Gold","Gold",BZ133="Gold","Gold",CA133="platinum","Platinum",BZ133="platinum","Platinum")</f>
        <v>#DIV/0!</v>
      </c>
      <c r="CC133" t="e">
        <f>IF(AND(AND(BY133&gt;=2),AND(AG133&lt;=List!$N$4),AND(AL133&lt;=List!$M$4)),"Certified","Exceeds")</f>
        <v>#DIV/0!</v>
      </c>
      <c r="CD133" t="e" cm="1">
        <f t="array" ref="CD133">_xlfn.IFS(BH133=List!$O$2,'SAMPLE-Entry-Sheet'!CB133,BH133=List!$O$3,'SAMPLE-Entry-Sheet'!CC133)</f>
        <v>#DIV/0!</v>
      </c>
    </row>
    <row r="134" spans="1:82" ht="30" customHeight="1" x14ac:dyDescent="0.35">
      <c r="A134" t="str">
        <f t="shared" si="26"/>
        <v>Ineligible or missing inputs</v>
      </c>
      <c r="H134" s="15"/>
      <c r="I134" s="16"/>
      <c r="J134" s="16"/>
      <c r="K134" s="16"/>
      <c r="O134" s="17"/>
      <c r="Q134" s="17"/>
      <c r="T134" s="17"/>
      <c r="V134" s="17"/>
      <c r="AB134" s="17">
        <f>'SAMPLE-Load-Tally'!C134</f>
        <v>0</v>
      </c>
      <c r="AC134" s="17"/>
      <c r="AD134" s="17"/>
      <c r="AE134" s="17"/>
      <c r="AF134" s="17"/>
      <c r="AG134" s="12" t="e">
        <f t="shared" si="27"/>
        <v>#DIV/0!</v>
      </c>
      <c r="AH134" s="13" cm="1">
        <f t="array" ref="AH134">_xlfn.IFS(AC134&gt;0,((AC134/(O134))),AC134=0,0)</f>
        <v>0</v>
      </c>
      <c r="AI134" s="13" cm="1">
        <f t="array" ref="AI134">_xlfn.IFS(AD134&gt;0,((AD134/(Q134))),AD134=0,0)</f>
        <v>0</v>
      </c>
      <c r="AJ134" s="13" cm="1">
        <f t="array" ref="AJ134">_xlfn.IFS(AE134&gt;0,((AE134/(U134))),AE134=0,0)</f>
        <v>0</v>
      </c>
      <c r="AK134" s="13" cm="1">
        <f t="array" ref="AK134">_xlfn.IFS(AF134&gt;0,((AF134/(W134))),AF134=0,0)</f>
        <v>0</v>
      </c>
      <c r="AL134" s="14" t="e">
        <f t="shared" si="28"/>
        <v>#DIV/0!</v>
      </c>
      <c r="BH134" t="str" cm="1">
        <f t="array" ref="BH134">_xlfn.IFS(J134&lt;List!$K$3,"old",J134&gt;=List!$K$3,"new")</f>
        <v>old</v>
      </c>
      <c r="BI134">
        <f>_xlfn.IFNA(VLOOKUP(N134,List!$A$2:$B$18,2,FALSE),0)</f>
        <v>0</v>
      </c>
      <c r="BJ134">
        <f>_xlfn.IFNA(VLOOKUP(P134,List!$A$2:$B$18,2,FALSE),0)</f>
        <v>0</v>
      </c>
      <c r="BK134">
        <f>_xlfn.IFNA(VLOOKUP(T134,List!$A$2:$B$18,2,FALSE),0)</f>
        <v>0</v>
      </c>
      <c r="BL134">
        <f>_xlfn.IFNA(VLOOKUP(V134,List!$A$2:$B$18,2,FALSE),0)</f>
        <v>0</v>
      </c>
      <c r="BM134">
        <f>_xlfn.IFNA(VLOOKUP(Z134,List!$A$2:$B$18,2,FALSE),0)</f>
        <v>0</v>
      </c>
      <c r="BN134">
        <f>COUNTIFS(AV134:AX134,"yes")+(COUNTIFS(BX134,"yes"))+Tabulation[[#This Row],[Leak Tight Exempt]]</f>
        <v>0</v>
      </c>
      <c r="BO134" t="str">
        <f>IF(OR(AND(K134=List!$R$2,BN134=3),AND(K134=List!$R$3,BN134=3)),"Yes","Ineligible or Missing Data")</f>
        <v>Ineligible or Missing Data</v>
      </c>
      <c r="BP134">
        <f t="shared" si="29"/>
        <v>1</v>
      </c>
      <c r="BQ134">
        <f>_xlfn.IFNA(VLOOKUP(AZ134,List!$H$2:$I$10,2,FALSE),0)</f>
        <v>0</v>
      </c>
      <c r="BR134">
        <f t="shared" si="30"/>
        <v>0</v>
      </c>
      <c r="BS134">
        <f t="shared" si="31"/>
        <v>1</v>
      </c>
      <c r="BT134">
        <f t="shared" si="32"/>
        <v>0</v>
      </c>
      <c r="BU134">
        <f t="shared" si="33"/>
        <v>0</v>
      </c>
      <c r="BV134" t="b">
        <f t="shared" si="37"/>
        <v>0</v>
      </c>
      <c r="BW134">
        <f t="shared" si="34"/>
        <v>0</v>
      </c>
      <c r="BX134" t="b">
        <f t="shared" si="35"/>
        <v>0</v>
      </c>
      <c r="BY134">
        <f t="shared" si="36"/>
        <v>1</v>
      </c>
      <c r="BZ134" t="e" cm="1">
        <f t="array" ref="BZ134">_xlfn.IFS(AG134&lt;List!$N$4,"Platinum",AG134&lt;List!$N$3,"Gold",AG134&lt;List!$N$2,"Silver",AG134&gt;List!$N$2,"Exceeds")</f>
        <v>#DIV/0!</v>
      </c>
      <c r="CA134" t="e" cm="1">
        <f t="array" ref="CA134">_xlfn.IFS(AL134&lt;List!$M$4,"Platinum",AL134&lt;List!$M$3,"Gold",AL134&lt;List!$M$2,"Silver",AL134&gt;List!$M$2,"Exceeds")</f>
        <v>#DIV/0!</v>
      </c>
      <c r="CB134" t="e" cm="1">
        <f t="array" ref="CB134">_xlfn.IFS(CA134="exceeds","Exceeds",BZ134="exceeds","Exceeds",CA134="silver","Silver",BZ134="silver","Silver",CA134="Gold","Gold",BZ134="Gold","Gold",CA134="platinum","Platinum",BZ134="platinum","Platinum")</f>
        <v>#DIV/0!</v>
      </c>
      <c r="CC134" t="e">
        <f>IF(AND(AND(BY134&gt;=2),AND(AG134&lt;=List!$N$4),AND(AL134&lt;=List!$M$4)),"Certified","Exceeds")</f>
        <v>#DIV/0!</v>
      </c>
      <c r="CD134" t="e" cm="1">
        <f t="array" ref="CD134">_xlfn.IFS(BH134=List!$O$2,'SAMPLE-Entry-Sheet'!CB134,BH134=List!$O$3,'SAMPLE-Entry-Sheet'!CC134)</f>
        <v>#DIV/0!</v>
      </c>
    </row>
    <row r="135" spans="1:82" ht="30" customHeight="1" x14ac:dyDescent="0.35">
      <c r="A135" t="str">
        <f t="shared" si="26"/>
        <v>Ineligible or missing inputs</v>
      </c>
      <c r="H135" s="15"/>
      <c r="I135" s="16"/>
      <c r="J135" s="16"/>
      <c r="K135" s="16"/>
      <c r="O135" s="17"/>
      <c r="Q135" s="17"/>
      <c r="T135" s="17"/>
      <c r="V135" s="17"/>
      <c r="AB135" s="17">
        <f>'SAMPLE-Load-Tally'!C135</f>
        <v>0</v>
      </c>
      <c r="AC135" s="17"/>
      <c r="AD135" s="17"/>
      <c r="AE135" s="17"/>
      <c r="AF135" s="17"/>
      <c r="AG135" s="12" t="e">
        <f t="shared" si="27"/>
        <v>#DIV/0!</v>
      </c>
      <c r="AH135" s="13" cm="1">
        <f t="array" ref="AH135">_xlfn.IFS(AC135&gt;0,((AC135/(O135))),AC135=0,0)</f>
        <v>0</v>
      </c>
      <c r="AI135" s="13" cm="1">
        <f t="array" ref="AI135">_xlfn.IFS(AD135&gt;0,((AD135/(Q135))),AD135=0,0)</f>
        <v>0</v>
      </c>
      <c r="AJ135" s="13" cm="1">
        <f t="array" ref="AJ135">_xlfn.IFS(AE135&gt;0,((AE135/(U135))),AE135=0,0)</f>
        <v>0</v>
      </c>
      <c r="AK135" s="13" cm="1">
        <f t="array" ref="AK135">_xlfn.IFS(AF135&gt;0,((AF135/(W135))),AF135=0,0)</f>
        <v>0</v>
      </c>
      <c r="AL135" s="14" t="e">
        <f t="shared" si="28"/>
        <v>#DIV/0!</v>
      </c>
      <c r="BH135" t="str" cm="1">
        <f t="array" ref="BH135">_xlfn.IFS(J135&lt;List!$K$3,"old",J135&gt;=List!$K$3,"new")</f>
        <v>old</v>
      </c>
      <c r="BI135">
        <f>_xlfn.IFNA(VLOOKUP(N135,List!$A$2:$B$18,2,FALSE),0)</f>
        <v>0</v>
      </c>
      <c r="BJ135">
        <f>_xlfn.IFNA(VLOOKUP(P135,List!$A$2:$B$18,2,FALSE),0)</f>
        <v>0</v>
      </c>
      <c r="BK135">
        <f>_xlfn.IFNA(VLOOKUP(T135,List!$A$2:$B$18,2,FALSE),0)</f>
        <v>0</v>
      </c>
      <c r="BL135">
        <f>_xlfn.IFNA(VLOOKUP(V135,List!$A$2:$B$18,2,FALSE),0)</f>
        <v>0</v>
      </c>
      <c r="BM135">
        <f>_xlfn.IFNA(VLOOKUP(Z135,List!$A$2:$B$18,2,FALSE),0)</f>
        <v>0</v>
      </c>
      <c r="BN135">
        <f>COUNTIFS(AV135:AX135,"yes")+(COUNTIFS(BX135,"yes"))+Tabulation[[#This Row],[Leak Tight Exempt]]</f>
        <v>0</v>
      </c>
      <c r="BO135" t="str">
        <f>IF(OR(AND(K135=List!$R$2,BN135=3),AND(K135=List!$R$3,BN135=3)),"Yes","Ineligible or Missing Data")</f>
        <v>Ineligible or Missing Data</v>
      </c>
      <c r="BP135">
        <f t="shared" si="29"/>
        <v>1</v>
      </c>
      <c r="BQ135">
        <f>_xlfn.IFNA(VLOOKUP(AZ135,List!$H$2:$I$10,2,FALSE),0)</f>
        <v>0</v>
      </c>
      <c r="BR135">
        <f t="shared" si="30"/>
        <v>0</v>
      </c>
      <c r="BS135">
        <f t="shared" si="31"/>
        <v>1</v>
      </c>
      <c r="BT135">
        <f t="shared" si="32"/>
        <v>0</v>
      </c>
      <c r="BU135">
        <f t="shared" si="33"/>
        <v>0</v>
      </c>
      <c r="BV135" t="b">
        <f t="shared" si="37"/>
        <v>0</v>
      </c>
      <c r="BW135">
        <f t="shared" si="34"/>
        <v>0</v>
      </c>
      <c r="BX135" t="b">
        <f t="shared" si="35"/>
        <v>0</v>
      </c>
      <c r="BY135">
        <f t="shared" si="36"/>
        <v>1</v>
      </c>
      <c r="BZ135" t="e" cm="1">
        <f t="array" ref="BZ135">_xlfn.IFS(AG135&lt;List!$N$4,"Platinum",AG135&lt;List!$N$3,"Gold",AG135&lt;List!$N$2,"Silver",AG135&gt;List!$N$2,"Exceeds")</f>
        <v>#DIV/0!</v>
      </c>
      <c r="CA135" t="e" cm="1">
        <f t="array" ref="CA135">_xlfn.IFS(AL135&lt;List!$M$4,"Platinum",AL135&lt;List!$M$3,"Gold",AL135&lt;List!$M$2,"Silver",AL135&gt;List!$M$2,"Exceeds")</f>
        <v>#DIV/0!</v>
      </c>
      <c r="CB135" t="e" cm="1">
        <f t="array" ref="CB135">_xlfn.IFS(CA135="exceeds","Exceeds",BZ135="exceeds","Exceeds",CA135="silver","Silver",BZ135="silver","Silver",CA135="Gold","Gold",BZ135="Gold","Gold",CA135="platinum","Platinum",BZ135="platinum","Platinum")</f>
        <v>#DIV/0!</v>
      </c>
      <c r="CC135" t="e">
        <f>IF(AND(AND(BY135&gt;=2),AND(AG135&lt;=List!$N$4),AND(AL135&lt;=List!$M$4)),"Certified","Exceeds")</f>
        <v>#DIV/0!</v>
      </c>
      <c r="CD135" t="e" cm="1">
        <f t="array" ref="CD135">_xlfn.IFS(BH135=List!$O$2,'SAMPLE-Entry-Sheet'!CB135,BH135=List!$O$3,'SAMPLE-Entry-Sheet'!CC135)</f>
        <v>#DIV/0!</v>
      </c>
    </row>
    <row r="136" spans="1:82" ht="30" customHeight="1" x14ac:dyDescent="0.35">
      <c r="A136" t="str">
        <f t="shared" si="26"/>
        <v>Ineligible or missing inputs</v>
      </c>
      <c r="H136" s="15"/>
      <c r="I136" s="16"/>
      <c r="J136" s="16"/>
      <c r="K136" s="16"/>
      <c r="O136" s="17"/>
      <c r="Q136" s="17"/>
      <c r="T136" s="17"/>
      <c r="V136" s="17"/>
      <c r="AB136" s="17">
        <f>'SAMPLE-Load-Tally'!C136</f>
        <v>0</v>
      </c>
      <c r="AC136" s="17"/>
      <c r="AD136" s="17"/>
      <c r="AE136" s="17"/>
      <c r="AF136" s="17"/>
      <c r="AG136" s="12" t="e">
        <f t="shared" si="27"/>
        <v>#DIV/0!</v>
      </c>
      <c r="AH136" s="13" cm="1">
        <f t="array" ref="AH136">_xlfn.IFS(AC136&gt;0,((AC136/(O136))),AC136=0,0)</f>
        <v>0</v>
      </c>
      <c r="AI136" s="13" cm="1">
        <f t="array" ref="AI136">_xlfn.IFS(AD136&gt;0,((AD136/(Q136))),AD136=0,0)</f>
        <v>0</v>
      </c>
      <c r="AJ136" s="13" cm="1">
        <f t="array" ref="AJ136">_xlfn.IFS(AE136&gt;0,((AE136/(U136))),AE136=0,0)</f>
        <v>0</v>
      </c>
      <c r="AK136" s="13" cm="1">
        <f t="array" ref="AK136">_xlfn.IFS(AF136&gt;0,((AF136/(W136))),AF136=0,0)</f>
        <v>0</v>
      </c>
      <c r="AL136" s="14" t="e">
        <f t="shared" si="28"/>
        <v>#DIV/0!</v>
      </c>
      <c r="BH136" t="str" cm="1">
        <f t="array" ref="BH136">_xlfn.IFS(J136&lt;List!$K$3,"old",J136&gt;=List!$K$3,"new")</f>
        <v>old</v>
      </c>
      <c r="BI136">
        <f>_xlfn.IFNA(VLOOKUP(N136,List!$A$2:$B$18,2,FALSE),0)</f>
        <v>0</v>
      </c>
      <c r="BJ136">
        <f>_xlfn.IFNA(VLOOKUP(P136,List!$A$2:$B$18,2,FALSE),0)</f>
        <v>0</v>
      </c>
      <c r="BK136">
        <f>_xlfn.IFNA(VLOOKUP(T136,List!$A$2:$B$18,2,FALSE),0)</f>
        <v>0</v>
      </c>
      <c r="BL136">
        <f>_xlfn.IFNA(VLOOKUP(V136,List!$A$2:$B$18,2,FALSE),0)</f>
        <v>0</v>
      </c>
      <c r="BM136">
        <f>_xlfn.IFNA(VLOOKUP(Z136,List!$A$2:$B$18,2,FALSE),0)</f>
        <v>0</v>
      </c>
      <c r="BN136">
        <f>COUNTIFS(AV136:AX136,"yes")+(COUNTIFS(BX136,"yes"))+Tabulation[[#This Row],[Leak Tight Exempt]]</f>
        <v>0</v>
      </c>
      <c r="BO136" t="str">
        <f>IF(OR(AND(K136=List!$R$2,BN136=3),AND(K136=List!$R$3,BN136=3)),"Yes","Ineligible or Missing Data")</f>
        <v>Ineligible or Missing Data</v>
      </c>
      <c r="BP136">
        <f t="shared" si="29"/>
        <v>1</v>
      </c>
      <c r="BQ136">
        <f>_xlfn.IFNA(VLOOKUP(AZ136,List!$H$2:$I$10,2,FALSE),0)</f>
        <v>0</v>
      </c>
      <c r="BR136">
        <f t="shared" si="30"/>
        <v>0</v>
      </c>
      <c r="BS136">
        <f t="shared" si="31"/>
        <v>1</v>
      </c>
      <c r="BT136">
        <f t="shared" si="32"/>
        <v>0</v>
      </c>
      <c r="BU136">
        <f t="shared" si="33"/>
        <v>0</v>
      </c>
      <c r="BV136" t="b">
        <f t="shared" si="37"/>
        <v>0</v>
      </c>
      <c r="BW136">
        <f t="shared" si="34"/>
        <v>0</v>
      </c>
      <c r="BX136" t="b">
        <f t="shared" si="35"/>
        <v>0</v>
      </c>
      <c r="BY136">
        <f t="shared" si="36"/>
        <v>1</v>
      </c>
      <c r="BZ136" t="e" cm="1">
        <f t="array" ref="BZ136">_xlfn.IFS(AG136&lt;List!$N$4,"Platinum",AG136&lt;List!$N$3,"Gold",AG136&lt;List!$N$2,"Silver",AG136&gt;List!$N$2,"Exceeds")</f>
        <v>#DIV/0!</v>
      </c>
      <c r="CA136" t="e" cm="1">
        <f t="array" ref="CA136">_xlfn.IFS(AL136&lt;List!$M$4,"Platinum",AL136&lt;List!$M$3,"Gold",AL136&lt;List!$M$2,"Silver",AL136&gt;List!$M$2,"Exceeds")</f>
        <v>#DIV/0!</v>
      </c>
      <c r="CB136" t="e" cm="1">
        <f t="array" ref="CB136">_xlfn.IFS(CA136="exceeds","Exceeds",BZ136="exceeds","Exceeds",CA136="silver","Silver",BZ136="silver","Silver",CA136="Gold","Gold",BZ136="Gold","Gold",CA136="platinum","Platinum",BZ136="platinum","Platinum")</f>
        <v>#DIV/0!</v>
      </c>
      <c r="CC136" t="e">
        <f>IF(AND(AND(BY136&gt;=2),AND(AG136&lt;=List!$N$4),AND(AL136&lt;=List!$M$4)),"Certified","Exceeds")</f>
        <v>#DIV/0!</v>
      </c>
      <c r="CD136" t="e" cm="1">
        <f t="array" ref="CD136">_xlfn.IFS(BH136=List!$O$2,'SAMPLE-Entry-Sheet'!CB136,BH136=List!$O$3,'SAMPLE-Entry-Sheet'!CC136)</f>
        <v>#DIV/0!</v>
      </c>
    </row>
    <row r="137" spans="1:82" ht="30" customHeight="1" x14ac:dyDescent="0.35">
      <c r="A137" t="str">
        <f t="shared" si="26"/>
        <v>Ineligible or missing inputs</v>
      </c>
      <c r="H137" s="15"/>
      <c r="I137" s="16"/>
      <c r="J137" s="16"/>
      <c r="K137" s="16"/>
      <c r="O137" s="17"/>
      <c r="Q137" s="17"/>
      <c r="T137" s="17"/>
      <c r="V137" s="17"/>
      <c r="AB137" s="17">
        <f>'SAMPLE-Load-Tally'!C137</f>
        <v>0</v>
      </c>
      <c r="AC137" s="17"/>
      <c r="AD137" s="17"/>
      <c r="AE137" s="17"/>
      <c r="AF137" s="17"/>
      <c r="AG137" s="12" t="e">
        <f t="shared" si="27"/>
        <v>#DIV/0!</v>
      </c>
      <c r="AH137" s="13" cm="1">
        <f t="array" ref="AH137">_xlfn.IFS(AC137&gt;0,((AC137/(O137))),AC137=0,0)</f>
        <v>0</v>
      </c>
      <c r="AI137" s="13" cm="1">
        <f t="array" ref="AI137">_xlfn.IFS(AD137&gt;0,((AD137/(Q137))),AD137=0,0)</f>
        <v>0</v>
      </c>
      <c r="AJ137" s="13" cm="1">
        <f t="array" ref="AJ137">_xlfn.IFS(AE137&gt;0,((AE137/(U137))),AE137=0,0)</f>
        <v>0</v>
      </c>
      <c r="AK137" s="13" cm="1">
        <f t="array" ref="AK137">_xlfn.IFS(AF137&gt;0,((AF137/(W137))),AF137=0,0)</f>
        <v>0</v>
      </c>
      <c r="AL137" s="14" t="e">
        <f t="shared" si="28"/>
        <v>#DIV/0!</v>
      </c>
      <c r="BH137" t="str" cm="1">
        <f t="array" ref="BH137">_xlfn.IFS(J137&lt;List!$K$3,"old",J137&gt;=List!$K$3,"new")</f>
        <v>old</v>
      </c>
      <c r="BI137">
        <f>_xlfn.IFNA(VLOOKUP(N137,List!$A$2:$B$18,2,FALSE),0)</f>
        <v>0</v>
      </c>
      <c r="BJ137">
        <f>_xlfn.IFNA(VLOOKUP(P137,List!$A$2:$B$18,2,FALSE),0)</f>
        <v>0</v>
      </c>
      <c r="BK137">
        <f>_xlfn.IFNA(VLOOKUP(T137,List!$A$2:$B$18,2,FALSE),0)</f>
        <v>0</v>
      </c>
      <c r="BL137">
        <f>_xlfn.IFNA(VLOOKUP(V137,List!$A$2:$B$18,2,FALSE),0)</f>
        <v>0</v>
      </c>
      <c r="BM137">
        <f>_xlfn.IFNA(VLOOKUP(Z137,List!$A$2:$B$18,2,FALSE),0)</f>
        <v>0</v>
      </c>
      <c r="BN137">
        <f>COUNTIFS(AV137:AX137,"yes")+(COUNTIFS(BX137,"yes"))+Tabulation[[#This Row],[Leak Tight Exempt]]</f>
        <v>0</v>
      </c>
      <c r="BO137" t="str">
        <f>IF(OR(AND(K137=List!$R$2,BN137=3),AND(K137=List!$R$3,BN137=3)),"Yes","Ineligible or Missing Data")</f>
        <v>Ineligible or Missing Data</v>
      </c>
      <c r="BP137">
        <f t="shared" si="29"/>
        <v>1</v>
      </c>
      <c r="BQ137">
        <f>_xlfn.IFNA(VLOOKUP(AZ137,List!$H$2:$I$10,2,FALSE),0)</f>
        <v>0</v>
      </c>
      <c r="BR137">
        <f t="shared" si="30"/>
        <v>0</v>
      </c>
      <c r="BS137">
        <f t="shared" si="31"/>
        <v>1</v>
      </c>
      <c r="BT137">
        <f t="shared" si="32"/>
        <v>0</v>
      </c>
      <c r="BU137">
        <f t="shared" si="33"/>
        <v>0</v>
      </c>
      <c r="BV137" t="b">
        <f t="shared" si="37"/>
        <v>0</v>
      </c>
      <c r="BW137">
        <f t="shared" si="34"/>
        <v>0</v>
      </c>
      <c r="BX137" t="b">
        <f t="shared" si="35"/>
        <v>0</v>
      </c>
      <c r="BY137">
        <f t="shared" si="36"/>
        <v>1</v>
      </c>
      <c r="BZ137" t="e" cm="1">
        <f t="array" ref="BZ137">_xlfn.IFS(AG137&lt;List!$N$4,"Platinum",AG137&lt;List!$N$3,"Gold",AG137&lt;List!$N$2,"Silver",AG137&gt;List!$N$2,"Exceeds")</f>
        <v>#DIV/0!</v>
      </c>
      <c r="CA137" t="e" cm="1">
        <f t="array" ref="CA137">_xlfn.IFS(AL137&lt;List!$M$4,"Platinum",AL137&lt;List!$M$3,"Gold",AL137&lt;List!$M$2,"Silver",AL137&gt;List!$M$2,"Exceeds")</f>
        <v>#DIV/0!</v>
      </c>
      <c r="CB137" t="e" cm="1">
        <f t="array" ref="CB137">_xlfn.IFS(CA137="exceeds","Exceeds",BZ137="exceeds","Exceeds",CA137="silver","Silver",BZ137="silver","Silver",CA137="Gold","Gold",BZ137="Gold","Gold",CA137="platinum","Platinum",BZ137="platinum","Platinum")</f>
        <v>#DIV/0!</v>
      </c>
      <c r="CC137" t="e">
        <f>IF(AND(AND(BY137&gt;=2),AND(AG137&lt;=List!$N$4),AND(AL137&lt;=List!$M$4)),"Certified","Exceeds")</f>
        <v>#DIV/0!</v>
      </c>
      <c r="CD137" t="e" cm="1">
        <f t="array" ref="CD137">_xlfn.IFS(BH137=List!$O$2,'SAMPLE-Entry-Sheet'!CB137,BH137=List!$O$3,'SAMPLE-Entry-Sheet'!CC137)</f>
        <v>#DIV/0!</v>
      </c>
    </row>
    <row r="138" spans="1:82" ht="30" customHeight="1" x14ac:dyDescent="0.35">
      <c r="A138" t="str">
        <f t="shared" si="26"/>
        <v>Ineligible or missing inputs</v>
      </c>
      <c r="H138" s="15"/>
      <c r="I138" s="16"/>
      <c r="J138" s="16"/>
      <c r="K138" s="16"/>
      <c r="O138" s="17"/>
      <c r="Q138" s="17"/>
      <c r="T138" s="17"/>
      <c r="V138" s="17"/>
      <c r="AB138" s="17">
        <f>'SAMPLE-Load-Tally'!C138</f>
        <v>0</v>
      </c>
      <c r="AC138" s="17"/>
      <c r="AD138" s="17"/>
      <c r="AE138" s="17"/>
      <c r="AF138" s="17"/>
      <c r="AG138" s="12" t="e">
        <f t="shared" si="27"/>
        <v>#DIV/0!</v>
      </c>
      <c r="AH138" s="13" cm="1">
        <f t="array" ref="AH138">_xlfn.IFS(AC138&gt;0,((AC138/(O138))),AC138=0,0)</f>
        <v>0</v>
      </c>
      <c r="AI138" s="13" cm="1">
        <f t="array" ref="AI138">_xlfn.IFS(AD138&gt;0,((AD138/(Q138))),AD138=0,0)</f>
        <v>0</v>
      </c>
      <c r="AJ138" s="13" cm="1">
        <f t="array" ref="AJ138">_xlfn.IFS(AE138&gt;0,((AE138/(U138))),AE138=0,0)</f>
        <v>0</v>
      </c>
      <c r="AK138" s="13" cm="1">
        <f t="array" ref="AK138">_xlfn.IFS(AF138&gt;0,((AF138/(W138))),AF138=0,0)</f>
        <v>0</v>
      </c>
      <c r="AL138" s="14" t="e">
        <f t="shared" si="28"/>
        <v>#DIV/0!</v>
      </c>
      <c r="BH138" t="str" cm="1">
        <f t="array" ref="BH138">_xlfn.IFS(J138&lt;List!$K$3,"old",J138&gt;=List!$K$3,"new")</f>
        <v>old</v>
      </c>
      <c r="BI138">
        <f>_xlfn.IFNA(VLOOKUP(N138,List!$A$2:$B$18,2,FALSE),0)</f>
        <v>0</v>
      </c>
      <c r="BJ138">
        <f>_xlfn.IFNA(VLOOKUP(P138,List!$A$2:$B$18,2,FALSE),0)</f>
        <v>0</v>
      </c>
      <c r="BK138">
        <f>_xlfn.IFNA(VLOOKUP(T138,List!$A$2:$B$18,2,FALSE),0)</f>
        <v>0</v>
      </c>
      <c r="BL138">
        <f>_xlfn.IFNA(VLOOKUP(V138,List!$A$2:$B$18,2,FALSE),0)</f>
        <v>0</v>
      </c>
      <c r="BM138">
        <f>_xlfn.IFNA(VLOOKUP(Z138,List!$A$2:$B$18,2,FALSE),0)</f>
        <v>0</v>
      </c>
      <c r="BN138">
        <f>COUNTIFS(AV138:AX138,"yes")+(COUNTIFS(BX138,"yes"))+Tabulation[[#This Row],[Leak Tight Exempt]]</f>
        <v>0</v>
      </c>
      <c r="BO138" t="str">
        <f>IF(OR(AND(K138=List!$R$2,BN138=3),AND(K138=List!$R$3,BN138=3)),"Yes","Ineligible or Missing Data")</f>
        <v>Ineligible or Missing Data</v>
      </c>
      <c r="BP138">
        <f t="shared" si="29"/>
        <v>1</v>
      </c>
      <c r="BQ138">
        <f>_xlfn.IFNA(VLOOKUP(AZ138,List!$H$2:$I$10,2,FALSE),0)</f>
        <v>0</v>
      </c>
      <c r="BR138">
        <f t="shared" si="30"/>
        <v>0</v>
      </c>
      <c r="BS138">
        <f t="shared" si="31"/>
        <v>1</v>
      </c>
      <c r="BT138">
        <f t="shared" si="32"/>
        <v>0</v>
      </c>
      <c r="BU138">
        <f t="shared" si="33"/>
        <v>0</v>
      </c>
      <c r="BV138" t="b">
        <f t="shared" si="37"/>
        <v>0</v>
      </c>
      <c r="BW138">
        <f t="shared" si="34"/>
        <v>0</v>
      </c>
      <c r="BX138" t="b">
        <f t="shared" si="35"/>
        <v>0</v>
      </c>
      <c r="BY138">
        <f t="shared" si="36"/>
        <v>1</v>
      </c>
      <c r="BZ138" t="e" cm="1">
        <f t="array" ref="BZ138">_xlfn.IFS(AG138&lt;List!$N$4,"Platinum",AG138&lt;List!$N$3,"Gold",AG138&lt;List!$N$2,"Silver",AG138&gt;List!$N$2,"Exceeds")</f>
        <v>#DIV/0!</v>
      </c>
      <c r="CA138" t="e" cm="1">
        <f t="array" ref="CA138">_xlfn.IFS(AL138&lt;List!$M$4,"Platinum",AL138&lt;List!$M$3,"Gold",AL138&lt;List!$M$2,"Silver",AL138&gt;List!$M$2,"Exceeds")</f>
        <v>#DIV/0!</v>
      </c>
      <c r="CB138" t="e" cm="1">
        <f t="array" ref="CB138">_xlfn.IFS(CA138="exceeds","Exceeds",BZ138="exceeds","Exceeds",CA138="silver","Silver",BZ138="silver","Silver",CA138="Gold","Gold",BZ138="Gold","Gold",CA138="platinum","Platinum",BZ138="platinum","Platinum")</f>
        <v>#DIV/0!</v>
      </c>
      <c r="CC138" t="e">
        <f>IF(AND(AND(BY138&gt;=2),AND(AG138&lt;=List!$N$4),AND(AL138&lt;=List!$M$4)),"Certified","Exceeds")</f>
        <v>#DIV/0!</v>
      </c>
      <c r="CD138" t="e" cm="1">
        <f t="array" ref="CD138">_xlfn.IFS(BH138=List!$O$2,'SAMPLE-Entry-Sheet'!CB138,BH138=List!$O$3,'SAMPLE-Entry-Sheet'!CC138)</f>
        <v>#DIV/0!</v>
      </c>
    </row>
    <row r="139" spans="1:82" ht="30" customHeight="1" x14ac:dyDescent="0.35">
      <c r="A139" t="str">
        <f t="shared" si="26"/>
        <v>Ineligible or missing inputs</v>
      </c>
      <c r="H139" s="15"/>
      <c r="I139" s="16"/>
      <c r="J139" s="16"/>
      <c r="K139" s="16"/>
      <c r="O139" s="17"/>
      <c r="Q139" s="17"/>
      <c r="T139" s="17"/>
      <c r="V139" s="17"/>
      <c r="AB139" s="17">
        <f>'SAMPLE-Load-Tally'!C139</f>
        <v>0</v>
      </c>
      <c r="AC139" s="17"/>
      <c r="AD139" s="17"/>
      <c r="AE139" s="17"/>
      <c r="AF139" s="17"/>
      <c r="AG139" s="12" t="e">
        <f t="shared" si="27"/>
        <v>#DIV/0!</v>
      </c>
      <c r="AH139" s="13" cm="1">
        <f t="array" ref="AH139">_xlfn.IFS(AC139&gt;0,((AC139/(O139))),AC139=0,0)</f>
        <v>0</v>
      </c>
      <c r="AI139" s="13" cm="1">
        <f t="array" ref="AI139">_xlfn.IFS(AD139&gt;0,((AD139/(Q139))),AD139=0,0)</f>
        <v>0</v>
      </c>
      <c r="AJ139" s="13" cm="1">
        <f t="array" ref="AJ139">_xlfn.IFS(AE139&gt;0,((AE139/(U139))),AE139=0,0)</f>
        <v>0</v>
      </c>
      <c r="AK139" s="13" cm="1">
        <f t="array" ref="AK139">_xlfn.IFS(AF139&gt;0,((AF139/(W139))),AF139=0,0)</f>
        <v>0</v>
      </c>
      <c r="AL139" s="14" t="e">
        <f t="shared" si="28"/>
        <v>#DIV/0!</v>
      </c>
      <c r="BH139" t="str" cm="1">
        <f t="array" ref="BH139">_xlfn.IFS(J139&lt;List!$K$3,"old",J139&gt;=List!$K$3,"new")</f>
        <v>old</v>
      </c>
      <c r="BI139">
        <f>_xlfn.IFNA(VLOOKUP(N139,List!$A$2:$B$18,2,FALSE),0)</f>
        <v>0</v>
      </c>
      <c r="BJ139">
        <f>_xlfn.IFNA(VLOOKUP(P139,List!$A$2:$B$18,2,FALSE),0)</f>
        <v>0</v>
      </c>
      <c r="BK139">
        <f>_xlfn.IFNA(VLOOKUP(T139,List!$A$2:$B$18,2,FALSE),0)</f>
        <v>0</v>
      </c>
      <c r="BL139">
        <f>_xlfn.IFNA(VLOOKUP(V139,List!$A$2:$B$18,2,FALSE),0)</f>
        <v>0</v>
      </c>
      <c r="BM139">
        <f>_xlfn.IFNA(VLOOKUP(Z139,List!$A$2:$B$18,2,FALSE),0)</f>
        <v>0</v>
      </c>
      <c r="BN139">
        <f>COUNTIFS(AV139:AX139,"yes")+(COUNTIFS(BX139,"yes"))+Tabulation[[#This Row],[Leak Tight Exempt]]</f>
        <v>0</v>
      </c>
      <c r="BO139" t="str">
        <f>IF(OR(AND(K139=List!$R$2,BN139=3),AND(K139=List!$R$3,BN139=3)),"Yes","Ineligible or Missing Data")</f>
        <v>Ineligible or Missing Data</v>
      </c>
      <c r="BP139">
        <f t="shared" si="29"/>
        <v>1</v>
      </c>
      <c r="BQ139">
        <f>_xlfn.IFNA(VLOOKUP(AZ139,List!$H$2:$I$10,2,FALSE),0)</f>
        <v>0</v>
      </c>
      <c r="BR139">
        <f t="shared" si="30"/>
        <v>0</v>
      </c>
      <c r="BS139">
        <f t="shared" si="31"/>
        <v>1</v>
      </c>
      <c r="BT139">
        <f t="shared" si="32"/>
        <v>0</v>
      </c>
      <c r="BU139">
        <f t="shared" si="33"/>
        <v>0</v>
      </c>
      <c r="BV139" t="b">
        <f t="shared" si="37"/>
        <v>0</v>
      </c>
      <c r="BW139">
        <f t="shared" si="34"/>
        <v>0</v>
      </c>
      <c r="BX139" t="b">
        <f t="shared" si="35"/>
        <v>0</v>
      </c>
      <c r="BY139">
        <f t="shared" si="36"/>
        <v>1</v>
      </c>
      <c r="BZ139" t="e" cm="1">
        <f t="array" ref="BZ139">_xlfn.IFS(AG139&lt;List!$N$4,"Platinum",AG139&lt;List!$N$3,"Gold",AG139&lt;List!$N$2,"Silver",AG139&gt;List!$N$2,"Exceeds")</f>
        <v>#DIV/0!</v>
      </c>
      <c r="CA139" t="e" cm="1">
        <f t="array" ref="CA139">_xlfn.IFS(AL139&lt;List!$M$4,"Platinum",AL139&lt;List!$M$3,"Gold",AL139&lt;List!$M$2,"Silver",AL139&gt;List!$M$2,"Exceeds")</f>
        <v>#DIV/0!</v>
      </c>
      <c r="CB139" t="e" cm="1">
        <f t="array" ref="CB139">_xlfn.IFS(CA139="exceeds","Exceeds",BZ139="exceeds","Exceeds",CA139="silver","Silver",BZ139="silver","Silver",CA139="Gold","Gold",BZ139="Gold","Gold",CA139="platinum","Platinum",BZ139="platinum","Platinum")</f>
        <v>#DIV/0!</v>
      </c>
      <c r="CC139" t="e">
        <f>IF(AND(AND(BY139&gt;=2),AND(AG139&lt;=List!$N$4),AND(AL139&lt;=List!$M$4)),"Certified","Exceeds")</f>
        <v>#DIV/0!</v>
      </c>
      <c r="CD139" t="e" cm="1">
        <f t="array" ref="CD139">_xlfn.IFS(BH139=List!$O$2,'SAMPLE-Entry-Sheet'!CB139,BH139=List!$O$3,'SAMPLE-Entry-Sheet'!CC139)</f>
        <v>#DIV/0!</v>
      </c>
    </row>
    <row r="140" spans="1:82" ht="30" customHeight="1" x14ac:dyDescent="0.35">
      <c r="A140" t="str">
        <f t="shared" si="26"/>
        <v>Ineligible or missing inputs</v>
      </c>
      <c r="H140" s="15"/>
      <c r="I140" s="16"/>
      <c r="J140" s="16"/>
      <c r="K140" s="16"/>
      <c r="O140" s="17"/>
      <c r="Q140" s="17"/>
      <c r="T140" s="17"/>
      <c r="V140" s="17"/>
      <c r="AB140" s="17">
        <f>'SAMPLE-Load-Tally'!C140</f>
        <v>0</v>
      </c>
      <c r="AC140" s="17"/>
      <c r="AD140" s="17"/>
      <c r="AE140" s="17"/>
      <c r="AF140" s="17"/>
      <c r="AG140" s="12" t="e">
        <f t="shared" si="27"/>
        <v>#DIV/0!</v>
      </c>
      <c r="AH140" s="13" cm="1">
        <f t="array" ref="AH140">_xlfn.IFS(AC140&gt;0,((AC140/(O140))),AC140=0,0)</f>
        <v>0</v>
      </c>
      <c r="AI140" s="13" cm="1">
        <f t="array" ref="AI140">_xlfn.IFS(AD140&gt;0,((AD140/(Q140))),AD140=0,0)</f>
        <v>0</v>
      </c>
      <c r="AJ140" s="13" cm="1">
        <f t="array" ref="AJ140">_xlfn.IFS(AE140&gt;0,((AE140/(U140))),AE140=0,0)</f>
        <v>0</v>
      </c>
      <c r="AK140" s="13" cm="1">
        <f t="array" ref="AK140">_xlfn.IFS(AF140&gt;0,((AF140/(W140))),AF140=0,0)</f>
        <v>0</v>
      </c>
      <c r="AL140" s="14" t="e">
        <f t="shared" si="28"/>
        <v>#DIV/0!</v>
      </c>
      <c r="BH140" t="str" cm="1">
        <f t="array" ref="BH140">_xlfn.IFS(J140&lt;List!$K$3,"old",J140&gt;=List!$K$3,"new")</f>
        <v>old</v>
      </c>
      <c r="BI140">
        <f>_xlfn.IFNA(VLOOKUP(N140,List!$A$2:$B$18,2,FALSE),0)</f>
        <v>0</v>
      </c>
      <c r="BJ140">
        <f>_xlfn.IFNA(VLOOKUP(P140,List!$A$2:$B$18,2,FALSE),0)</f>
        <v>0</v>
      </c>
      <c r="BK140">
        <f>_xlfn.IFNA(VLOOKUP(T140,List!$A$2:$B$18,2,FALSE),0)</f>
        <v>0</v>
      </c>
      <c r="BL140">
        <f>_xlfn.IFNA(VLOOKUP(V140,List!$A$2:$B$18,2,FALSE),0)</f>
        <v>0</v>
      </c>
      <c r="BM140">
        <f>_xlfn.IFNA(VLOOKUP(Z140,List!$A$2:$B$18,2,FALSE),0)</f>
        <v>0</v>
      </c>
      <c r="BN140">
        <f>COUNTIFS(AV140:AX140,"yes")+(COUNTIFS(BX140,"yes"))+Tabulation[[#This Row],[Leak Tight Exempt]]</f>
        <v>0</v>
      </c>
      <c r="BO140" t="str">
        <f>IF(OR(AND(K140=List!$R$2,BN140=3),AND(K140=List!$R$3,BN140=3)),"Yes","Ineligible or Missing Data")</f>
        <v>Ineligible or Missing Data</v>
      </c>
      <c r="BP140">
        <f t="shared" si="29"/>
        <v>1</v>
      </c>
      <c r="BQ140">
        <f>_xlfn.IFNA(VLOOKUP(AZ140,List!$H$2:$I$10,2,FALSE),0)</f>
        <v>0</v>
      </c>
      <c r="BR140">
        <f t="shared" si="30"/>
        <v>0</v>
      </c>
      <c r="BS140">
        <f t="shared" si="31"/>
        <v>1</v>
      </c>
      <c r="BT140">
        <f t="shared" si="32"/>
        <v>0</v>
      </c>
      <c r="BU140">
        <f t="shared" si="33"/>
        <v>0</v>
      </c>
      <c r="BV140" t="b">
        <f t="shared" si="37"/>
        <v>0</v>
      </c>
      <c r="BW140">
        <f t="shared" si="34"/>
        <v>0</v>
      </c>
      <c r="BX140" t="b">
        <f t="shared" si="35"/>
        <v>0</v>
      </c>
      <c r="BY140">
        <f t="shared" si="36"/>
        <v>1</v>
      </c>
      <c r="BZ140" t="e" cm="1">
        <f t="array" ref="BZ140">_xlfn.IFS(AG140&lt;List!$N$4,"Platinum",AG140&lt;List!$N$3,"Gold",AG140&lt;List!$N$2,"Silver",AG140&gt;List!$N$2,"Exceeds")</f>
        <v>#DIV/0!</v>
      </c>
      <c r="CA140" t="e" cm="1">
        <f t="array" ref="CA140">_xlfn.IFS(AL140&lt;List!$M$4,"Platinum",AL140&lt;List!$M$3,"Gold",AL140&lt;List!$M$2,"Silver",AL140&gt;List!$M$2,"Exceeds")</f>
        <v>#DIV/0!</v>
      </c>
      <c r="CB140" t="e" cm="1">
        <f t="array" ref="CB140">_xlfn.IFS(CA140="exceeds","Exceeds",BZ140="exceeds","Exceeds",CA140="silver","Silver",BZ140="silver","Silver",CA140="Gold","Gold",BZ140="Gold","Gold",CA140="platinum","Platinum",BZ140="platinum","Platinum")</f>
        <v>#DIV/0!</v>
      </c>
      <c r="CC140" t="e">
        <f>IF(AND(AND(BY140&gt;=2),AND(AG140&lt;=List!$N$4),AND(AL140&lt;=List!$M$4)),"Certified","Exceeds")</f>
        <v>#DIV/0!</v>
      </c>
      <c r="CD140" t="e" cm="1">
        <f t="array" ref="CD140">_xlfn.IFS(BH140=List!$O$2,'SAMPLE-Entry-Sheet'!CB140,BH140=List!$O$3,'SAMPLE-Entry-Sheet'!CC140)</f>
        <v>#DIV/0!</v>
      </c>
    </row>
    <row r="141" spans="1:82" ht="30" customHeight="1" x14ac:dyDescent="0.35">
      <c r="A141" t="str">
        <f t="shared" si="26"/>
        <v>Ineligible or missing inputs</v>
      </c>
      <c r="H141" s="15"/>
      <c r="I141" s="16"/>
      <c r="J141" s="16"/>
      <c r="K141" s="16"/>
      <c r="O141" s="17"/>
      <c r="Q141" s="17"/>
      <c r="T141" s="17"/>
      <c r="V141" s="17"/>
      <c r="AB141" s="17">
        <f>'SAMPLE-Load-Tally'!C141</f>
        <v>0</v>
      </c>
      <c r="AC141" s="17"/>
      <c r="AD141" s="17"/>
      <c r="AE141" s="17"/>
      <c r="AF141" s="17"/>
      <c r="AG141" s="12" t="e">
        <f t="shared" si="27"/>
        <v>#DIV/0!</v>
      </c>
      <c r="AH141" s="13" cm="1">
        <f t="array" ref="AH141">_xlfn.IFS(AC141&gt;0,((AC141/(O141))),AC141=0,0)</f>
        <v>0</v>
      </c>
      <c r="AI141" s="13" cm="1">
        <f t="array" ref="AI141">_xlfn.IFS(AD141&gt;0,((AD141/(Q141))),AD141=0,0)</f>
        <v>0</v>
      </c>
      <c r="AJ141" s="13" cm="1">
        <f t="array" ref="AJ141">_xlfn.IFS(AE141&gt;0,((AE141/(U141))),AE141=0,0)</f>
        <v>0</v>
      </c>
      <c r="AK141" s="13" cm="1">
        <f t="array" ref="AK141">_xlfn.IFS(AF141&gt;0,((AF141/(W141))),AF141=0,0)</f>
        <v>0</v>
      </c>
      <c r="AL141" s="14" t="e">
        <f t="shared" si="28"/>
        <v>#DIV/0!</v>
      </c>
      <c r="BH141" t="str" cm="1">
        <f t="array" ref="BH141">_xlfn.IFS(J141&lt;List!$K$3,"old",J141&gt;=List!$K$3,"new")</f>
        <v>old</v>
      </c>
      <c r="BI141">
        <f>_xlfn.IFNA(VLOOKUP(N141,List!$A$2:$B$18,2,FALSE),0)</f>
        <v>0</v>
      </c>
      <c r="BJ141">
        <f>_xlfn.IFNA(VLOOKUP(P141,List!$A$2:$B$18,2,FALSE),0)</f>
        <v>0</v>
      </c>
      <c r="BK141">
        <f>_xlfn.IFNA(VLOOKUP(T141,List!$A$2:$B$18,2,FALSE),0)</f>
        <v>0</v>
      </c>
      <c r="BL141">
        <f>_xlfn.IFNA(VLOOKUP(V141,List!$A$2:$B$18,2,FALSE),0)</f>
        <v>0</v>
      </c>
      <c r="BM141">
        <f>_xlfn.IFNA(VLOOKUP(Z141,List!$A$2:$B$18,2,FALSE),0)</f>
        <v>0</v>
      </c>
      <c r="BN141">
        <f>COUNTIFS(AV141:AX141,"yes")+(COUNTIFS(BX141,"yes"))+Tabulation[[#This Row],[Leak Tight Exempt]]</f>
        <v>0</v>
      </c>
      <c r="BO141" t="str">
        <f>IF(OR(AND(K141=List!$R$2,BN141=3),AND(K141=List!$R$3,BN141=3)),"Yes","Ineligible or Missing Data")</f>
        <v>Ineligible or Missing Data</v>
      </c>
      <c r="BP141">
        <f t="shared" si="29"/>
        <v>1</v>
      </c>
      <c r="BQ141">
        <f>_xlfn.IFNA(VLOOKUP(AZ141,List!$H$2:$I$10,2,FALSE),0)</f>
        <v>0</v>
      </c>
      <c r="BR141">
        <f t="shared" si="30"/>
        <v>0</v>
      </c>
      <c r="BS141">
        <f t="shared" si="31"/>
        <v>1</v>
      </c>
      <c r="BT141">
        <f t="shared" si="32"/>
        <v>0</v>
      </c>
      <c r="BU141">
        <f t="shared" si="33"/>
        <v>0</v>
      </c>
      <c r="BV141" t="b">
        <f t="shared" si="37"/>
        <v>0</v>
      </c>
      <c r="BW141">
        <f t="shared" si="34"/>
        <v>0</v>
      </c>
      <c r="BX141" t="b">
        <f t="shared" si="35"/>
        <v>0</v>
      </c>
      <c r="BY141">
        <f t="shared" si="36"/>
        <v>1</v>
      </c>
      <c r="BZ141" t="e" cm="1">
        <f t="array" ref="BZ141">_xlfn.IFS(AG141&lt;List!$N$4,"Platinum",AG141&lt;List!$N$3,"Gold",AG141&lt;List!$N$2,"Silver",AG141&gt;List!$N$2,"Exceeds")</f>
        <v>#DIV/0!</v>
      </c>
      <c r="CA141" t="e" cm="1">
        <f t="array" ref="CA141">_xlfn.IFS(AL141&lt;List!$M$4,"Platinum",AL141&lt;List!$M$3,"Gold",AL141&lt;List!$M$2,"Silver",AL141&gt;List!$M$2,"Exceeds")</f>
        <v>#DIV/0!</v>
      </c>
      <c r="CB141" t="e" cm="1">
        <f t="array" ref="CB141">_xlfn.IFS(CA141="exceeds","Exceeds",BZ141="exceeds","Exceeds",CA141="silver","Silver",BZ141="silver","Silver",CA141="Gold","Gold",BZ141="Gold","Gold",CA141="platinum","Platinum",BZ141="platinum","Platinum")</f>
        <v>#DIV/0!</v>
      </c>
      <c r="CC141" t="e">
        <f>IF(AND(AND(BY141&gt;=2),AND(AG141&lt;=List!$N$4),AND(AL141&lt;=List!$M$4)),"Certified","Exceeds")</f>
        <v>#DIV/0!</v>
      </c>
      <c r="CD141" t="e" cm="1">
        <f t="array" ref="CD141">_xlfn.IFS(BH141=List!$O$2,'SAMPLE-Entry-Sheet'!CB141,BH141=List!$O$3,'SAMPLE-Entry-Sheet'!CC141)</f>
        <v>#DIV/0!</v>
      </c>
    </row>
    <row r="142" spans="1:82" ht="30" customHeight="1" x14ac:dyDescent="0.35">
      <c r="A142" t="str">
        <f t="shared" si="26"/>
        <v>Ineligible or missing inputs</v>
      </c>
      <c r="H142" s="15"/>
      <c r="I142" s="16"/>
      <c r="J142" s="16"/>
      <c r="K142" s="16"/>
      <c r="O142" s="17"/>
      <c r="Q142" s="17"/>
      <c r="T142" s="17"/>
      <c r="V142" s="17"/>
      <c r="AB142" s="17">
        <f>'SAMPLE-Load-Tally'!C142</f>
        <v>0</v>
      </c>
      <c r="AC142" s="17"/>
      <c r="AD142" s="17"/>
      <c r="AE142" s="17"/>
      <c r="AF142" s="17"/>
      <c r="AG142" s="12" t="e">
        <f t="shared" si="27"/>
        <v>#DIV/0!</v>
      </c>
      <c r="AH142" s="13" cm="1">
        <f t="array" ref="AH142">_xlfn.IFS(AC142&gt;0,((AC142/(O142))),AC142=0,0)</f>
        <v>0</v>
      </c>
      <c r="AI142" s="13" cm="1">
        <f t="array" ref="AI142">_xlfn.IFS(AD142&gt;0,((AD142/(Q142))),AD142=0,0)</f>
        <v>0</v>
      </c>
      <c r="AJ142" s="13" cm="1">
        <f t="array" ref="AJ142">_xlfn.IFS(AE142&gt;0,((AE142/(U142))),AE142=0,0)</f>
        <v>0</v>
      </c>
      <c r="AK142" s="13" cm="1">
        <f t="array" ref="AK142">_xlfn.IFS(AF142&gt;0,((AF142/(W142))),AF142=0,0)</f>
        <v>0</v>
      </c>
      <c r="AL142" s="14" t="e">
        <f t="shared" si="28"/>
        <v>#DIV/0!</v>
      </c>
      <c r="BH142" t="str" cm="1">
        <f t="array" ref="BH142">_xlfn.IFS(J142&lt;List!$K$3,"old",J142&gt;=List!$K$3,"new")</f>
        <v>old</v>
      </c>
      <c r="BI142">
        <f>_xlfn.IFNA(VLOOKUP(N142,List!$A$2:$B$18,2,FALSE),0)</f>
        <v>0</v>
      </c>
      <c r="BJ142">
        <f>_xlfn.IFNA(VLOOKUP(P142,List!$A$2:$B$18,2,FALSE),0)</f>
        <v>0</v>
      </c>
      <c r="BK142">
        <f>_xlfn.IFNA(VLOOKUP(T142,List!$A$2:$B$18,2,FALSE),0)</f>
        <v>0</v>
      </c>
      <c r="BL142">
        <f>_xlfn.IFNA(VLOOKUP(V142,List!$A$2:$B$18,2,FALSE),0)</f>
        <v>0</v>
      </c>
      <c r="BM142">
        <f>_xlfn.IFNA(VLOOKUP(Z142,List!$A$2:$B$18,2,FALSE),0)</f>
        <v>0</v>
      </c>
      <c r="BN142">
        <f>COUNTIFS(AV142:AX142,"yes")+(COUNTIFS(BX142,"yes"))+Tabulation[[#This Row],[Leak Tight Exempt]]</f>
        <v>0</v>
      </c>
      <c r="BO142" t="str">
        <f>IF(OR(AND(K142=List!$R$2,BN142=3),AND(K142=List!$R$3,BN142=3)),"Yes","Ineligible or Missing Data")</f>
        <v>Ineligible or Missing Data</v>
      </c>
      <c r="BP142">
        <f t="shared" si="29"/>
        <v>1</v>
      </c>
      <c r="BQ142">
        <f>_xlfn.IFNA(VLOOKUP(AZ142,List!$H$2:$I$10,2,FALSE),0)</f>
        <v>0</v>
      </c>
      <c r="BR142">
        <f t="shared" si="30"/>
        <v>0</v>
      </c>
      <c r="BS142">
        <f t="shared" si="31"/>
        <v>1</v>
      </c>
      <c r="BT142">
        <f t="shared" si="32"/>
        <v>0</v>
      </c>
      <c r="BU142">
        <f t="shared" si="33"/>
        <v>0</v>
      </c>
      <c r="BV142" t="b">
        <f t="shared" si="37"/>
        <v>0</v>
      </c>
      <c r="BW142">
        <f t="shared" si="34"/>
        <v>0</v>
      </c>
      <c r="BX142" t="b">
        <f t="shared" si="35"/>
        <v>0</v>
      </c>
      <c r="BY142">
        <f t="shared" si="36"/>
        <v>1</v>
      </c>
      <c r="BZ142" t="e" cm="1">
        <f t="array" ref="BZ142">_xlfn.IFS(AG142&lt;List!$N$4,"Platinum",AG142&lt;List!$N$3,"Gold",AG142&lt;List!$N$2,"Silver",AG142&gt;List!$N$2,"Exceeds")</f>
        <v>#DIV/0!</v>
      </c>
      <c r="CA142" t="e" cm="1">
        <f t="array" ref="CA142">_xlfn.IFS(AL142&lt;List!$M$4,"Platinum",AL142&lt;List!$M$3,"Gold",AL142&lt;List!$M$2,"Silver",AL142&gt;List!$M$2,"Exceeds")</f>
        <v>#DIV/0!</v>
      </c>
      <c r="CB142" t="e" cm="1">
        <f t="array" ref="CB142">_xlfn.IFS(CA142="exceeds","Exceeds",BZ142="exceeds","Exceeds",CA142="silver","Silver",BZ142="silver","Silver",CA142="Gold","Gold",BZ142="Gold","Gold",CA142="platinum","Platinum",BZ142="platinum","Platinum")</f>
        <v>#DIV/0!</v>
      </c>
      <c r="CC142" t="e">
        <f>IF(AND(AND(BY142&gt;=2),AND(AG142&lt;=List!$N$4),AND(AL142&lt;=List!$M$4)),"Certified","Exceeds")</f>
        <v>#DIV/0!</v>
      </c>
      <c r="CD142" t="e" cm="1">
        <f t="array" ref="CD142">_xlfn.IFS(BH142=List!$O$2,'SAMPLE-Entry-Sheet'!CB142,BH142=List!$O$3,'SAMPLE-Entry-Sheet'!CC142)</f>
        <v>#DIV/0!</v>
      </c>
    </row>
    <row r="143" spans="1:82" ht="30" customHeight="1" x14ac:dyDescent="0.35">
      <c r="A143" t="str">
        <f t="shared" si="26"/>
        <v>Ineligible or missing inputs</v>
      </c>
      <c r="H143" s="15"/>
      <c r="I143" s="16"/>
      <c r="J143" s="16"/>
      <c r="K143" s="16"/>
      <c r="O143" s="17"/>
      <c r="Q143" s="17"/>
      <c r="T143" s="17"/>
      <c r="V143" s="17"/>
      <c r="AB143" s="17">
        <f>'SAMPLE-Load-Tally'!C143</f>
        <v>0</v>
      </c>
      <c r="AC143" s="17"/>
      <c r="AD143" s="17"/>
      <c r="AE143" s="17"/>
      <c r="AF143" s="17"/>
      <c r="AG143" s="12" t="e">
        <f t="shared" si="27"/>
        <v>#DIV/0!</v>
      </c>
      <c r="AH143" s="13" cm="1">
        <f t="array" ref="AH143">_xlfn.IFS(AC143&gt;0,((AC143/(O143))),AC143=0,0)</f>
        <v>0</v>
      </c>
      <c r="AI143" s="13" cm="1">
        <f t="array" ref="AI143">_xlfn.IFS(AD143&gt;0,((AD143/(Q143))),AD143=0,0)</f>
        <v>0</v>
      </c>
      <c r="AJ143" s="13" cm="1">
        <f t="array" ref="AJ143">_xlfn.IFS(AE143&gt;0,((AE143/(U143))),AE143=0,0)</f>
        <v>0</v>
      </c>
      <c r="AK143" s="13" cm="1">
        <f t="array" ref="AK143">_xlfn.IFS(AF143&gt;0,((AF143/(W143))),AF143=0,0)</f>
        <v>0</v>
      </c>
      <c r="AL143" s="14" t="e">
        <f t="shared" si="28"/>
        <v>#DIV/0!</v>
      </c>
      <c r="BH143" t="str" cm="1">
        <f t="array" ref="BH143">_xlfn.IFS(J143&lt;List!$K$3,"old",J143&gt;=List!$K$3,"new")</f>
        <v>old</v>
      </c>
      <c r="BI143">
        <f>_xlfn.IFNA(VLOOKUP(N143,List!$A$2:$B$18,2,FALSE),0)</f>
        <v>0</v>
      </c>
      <c r="BJ143">
        <f>_xlfn.IFNA(VLOOKUP(P143,List!$A$2:$B$18,2,FALSE),0)</f>
        <v>0</v>
      </c>
      <c r="BK143">
        <f>_xlfn.IFNA(VLOOKUP(T143,List!$A$2:$B$18,2,FALSE),0)</f>
        <v>0</v>
      </c>
      <c r="BL143">
        <f>_xlfn.IFNA(VLOOKUP(V143,List!$A$2:$B$18,2,FALSE),0)</f>
        <v>0</v>
      </c>
      <c r="BM143">
        <f>_xlfn.IFNA(VLOOKUP(Z143,List!$A$2:$B$18,2,FALSE),0)</f>
        <v>0</v>
      </c>
      <c r="BN143">
        <f>COUNTIFS(AV143:AX143,"yes")+(COUNTIFS(BX143,"yes"))+Tabulation[[#This Row],[Leak Tight Exempt]]</f>
        <v>0</v>
      </c>
      <c r="BO143" t="str">
        <f>IF(OR(AND(K143=List!$R$2,BN143=3),AND(K143=List!$R$3,BN143=3)),"Yes","Ineligible or Missing Data")</f>
        <v>Ineligible or Missing Data</v>
      </c>
      <c r="BP143">
        <f t="shared" si="29"/>
        <v>1</v>
      </c>
      <c r="BQ143">
        <f>_xlfn.IFNA(VLOOKUP(AZ143,List!$H$2:$I$10,2,FALSE),0)</f>
        <v>0</v>
      </c>
      <c r="BR143">
        <f t="shared" si="30"/>
        <v>0</v>
      </c>
      <c r="BS143">
        <f t="shared" si="31"/>
        <v>1</v>
      </c>
      <c r="BT143">
        <f t="shared" si="32"/>
        <v>0</v>
      </c>
      <c r="BU143">
        <f t="shared" si="33"/>
        <v>0</v>
      </c>
      <c r="BV143" t="b">
        <f t="shared" si="37"/>
        <v>0</v>
      </c>
      <c r="BW143">
        <f t="shared" si="34"/>
        <v>0</v>
      </c>
      <c r="BX143" t="b">
        <f t="shared" si="35"/>
        <v>0</v>
      </c>
      <c r="BY143">
        <f t="shared" si="36"/>
        <v>1</v>
      </c>
      <c r="BZ143" t="e" cm="1">
        <f t="array" ref="BZ143">_xlfn.IFS(AG143&lt;List!$N$4,"Platinum",AG143&lt;List!$N$3,"Gold",AG143&lt;List!$N$2,"Silver",AG143&gt;List!$N$2,"Exceeds")</f>
        <v>#DIV/0!</v>
      </c>
      <c r="CA143" t="e" cm="1">
        <f t="array" ref="CA143">_xlfn.IFS(AL143&lt;List!$M$4,"Platinum",AL143&lt;List!$M$3,"Gold",AL143&lt;List!$M$2,"Silver",AL143&gt;List!$M$2,"Exceeds")</f>
        <v>#DIV/0!</v>
      </c>
      <c r="CB143" t="e" cm="1">
        <f t="array" ref="CB143">_xlfn.IFS(CA143="exceeds","Exceeds",BZ143="exceeds","Exceeds",CA143="silver","Silver",BZ143="silver","Silver",CA143="Gold","Gold",BZ143="Gold","Gold",CA143="platinum","Platinum",BZ143="platinum","Platinum")</f>
        <v>#DIV/0!</v>
      </c>
      <c r="CC143" t="e">
        <f>IF(AND(AND(BY143&gt;=2),AND(AG143&lt;=List!$N$4),AND(AL143&lt;=List!$M$4)),"Certified","Exceeds")</f>
        <v>#DIV/0!</v>
      </c>
      <c r="CD143" t="e" cm="1">
        <f t="array" ref="CD143">_xlfn.IFS(BH143=List!$O$2,'SAMPLE-Entry-Sheet'!CB143,BH143=List!$O$3,'SAMPLE-Entry-Sheet'!CC143)</f>
        <v>#DIV/0!</v>
      </c>
    </row>
    <row r="144" spans="1:82" ht="30" customHeight="1" x14ac:dyDescent="0.35">
      <c r="A144" t="str">
        <f t="shared" ref="A144:A207" si="38">IF(BO144="Yes",CD144,"Ineligible or missing inputs")</f>
        <v>Ineligible or missing inputs</v>
      </c>
      <c r="H144" s="15"/>
      <c r="I144" s="16"/>
      <c r="J144" s="16"/>
      <c r="K144" s="16"/>
      <c r="O144" s="17"/>
      <c r="Q144" s="17"/>
      <c r="T144" s="17"/>
      <c r="V144" s="17"/>
      <c r="AB144" s="17">
        <f>'SAMPLE-Load-Tally'!C144</f>
        <v>0</v>
      </c>
      <c r="AC144" s="17"/>
      <c r="AD144" s="17"/>
      <c r="AE144" s="17"/>
      <c r="AF144" s="17"/>
      <c r="AG144" s="12" t="e">
        <f t="shared" ref="AG144:AG207" si="39">((BI144*O144)+(BJ144*Q144)+(BK144*U144)+(BL144*W144))/AB144</f>
        <v>#DIV/0!</v>
      </c>
      <c r="AH144" s="13" cm="1">
        <f t="array" ref="AH144">_xlfn.IFS(AC144&gt;0,((AC144/(O144))),AC144=0,0)</f>
        <v>0</v>
      </c>
      <c r="AI144" s="13" cm="1">
        <f t="array" ref="AI144">_xlfn.IFS(AD144&gt;0,((AD144/(Q144))),AD144=0,0)</f>
        <v>0</v>
      </c>
      <c r="AJ144" s="13" cm="1">
        <f t="array" ref="AJ144">_xlfn.IFS(AE144&gt;0,((AE144/(U144))),AE144=0,0)</f>
        <v>0</v>
      </c>
      <c r="AK144" s="13" cm="1">
        <f t="array" ref="AK144">_xlfn.IFS(AF144&gt;0,((AF144/(W144))),AF144=0,0)</f>
        <v>0</v>
      </c>
      <c r="AL144" s="14" t="e">
        <f t="shared" ref="AL144:AL207" si="40">((O144*BI144*AH144)+(Q144*BJ144*AI144)+(U144*BK144*AJ144)+(W144*BL144*AK144))/2204.623/AB144</f>
        <v>#DIV/0!</v>
      </c>
      <c r="BH144" t="str" cm="1">
        <f t="array" ref="BH144">_xlfn.IFS(J144&lt;List!$K$3,"old",J144&gt;=List!$K$3,"new")</f>
        <v>old</v>
      </c>
      <c r="BI144">
        <f>_xlfn.IFNA(VLOOKUP(N144,List!$A$2:$B$18,2,FALSE),0)</f>
        <v>0</v>
      </c>
      <c r="BJ144">
        <f>_xlfn.IFNA(VLOOKUP(P144,List!$A$2:$B$18,2,FALSE),0)</f>
        <v>0</v>
      </c>
      <c r="BK144">
        <f>_xlfn.IFNA(VLOOKUP(T144,List!$A$2:$B$18,2,FALSE),0)</f>
        <v>0</v>
      </c>
      <c r="BL144">
        <f>_xlfn.IFNA(VLOOKUP(V144,List!$A$2:$B$18,2,FALSE),0)</f>
        <v>0</v>
      </c>
      <c r="BM144">
        <f>_xlfn.IFNA(VLOOKUP(Z144,List!$A$2:$B$18,2,FALSE),0)</f>
        <v>0</v>
      </c>
      <c r="BN144">
        <f>COUNTIFS(AV144:AX144,"yes")+(COUNTIFS(BX144,"yes"))+Tabulation[[#This Row],[Leak Tight Exempt]]</f>
        <v>0</v>
      </c>
      <c r="BO144" t="str">
        <f>IF(OR(AND(K144=List!$R$2,BN144=3),AND(K144=List!$R$3,BN144=3)),"Yes","Ineligible or Missing Data")</f>
        <v>Ineligible or Missing Data</v>
      </c>
      <c r="BP144">
        <f t="shared" ref="BP144:BP207" si="41">COUNTIFS(BI144,"&lt;=150",BK144,"&lt;=150")</f>
        <v>1</v>
      </c>
      <c r="BQ144">
        <f>_xlfn.IFNA(VLOOKUP(AZ144,List!$H$2:$I$10,2,FALSE),0)</f>
        <v>0</v>
      </c>
      <c r="BR144">
        <f t="shared" ref="BR144:BR207" si="42">COUNTIFS(Z144,"&lt;&gt;",BM144,"&lt;400")</f>
        <v>0</v>
      </c>
      <c r="BS144">
        <f t="shared" ref="BS144:BS207" si="43">COUNTIFS(BI144,"&lt;=10",BK144,"&lt;=10")</f>
        <v>1</v>
      </c>
      <c r="BT144">
        <f t="shared" ref="BT144:BT207" si="44">COUNTIFS(BA144,"yes")</f>
        <v>0</v>
      </c>
      <c r="BU144">
        <f t="shared" ref="BU144:BU207" si="45">COUNTIFS(AY144,"yes")</f>
        <v>0</v>
      </c>
      <c r="BV144" t="b">
        <f t="shared" si="37"/>
        <v>0</v>
      </c>
      <c r="BW144">
        <f t="shared" ref="BW144:BW207" si="46">COUNTA(AM144:AU144)</f>
        <v>0</v>
      </c>
      <c r="BX144" t="b">
        <f t="shared" ref="BX144:BX207" si="47">IF(BW144=9,"yes")</f>
        <v>0</v>
      </c>
      <c r="BY144">
        <f t="shared" ref="BY144:BY207" si="48">SUM(BQ144:BU144)</f>
        <v>1</v>
      </c>
      <c r="BZ144" t="e" cm="1">
        <f t="array" ref="BZ144">_xlfn.IFS(AG144&lt;List!$N$4,"Platinum",AG144&lt;List!$N$3,"Gold",AG144&lt;List!$N$2,"Silver",AG144&gt;List!$N$2,"Exceeds")</f>
        <v>#DIV/0!</v>
      </c>
      <c r="CA144" t="e" cm="1">
        <f t="array" ref="CA144">_xlfn.IFS(AL144&lt;List!$M$4,"Platinum",AL144&lt;List!$M$3,"Gold",AL144&lt;List!$M$2,"Silver",AL144&gt;List!$M$2,"Exceeds")</f>
        <v>#DIV/0!</v>
      </c>
      <c r="CB144" t="e" cm="1">
        <f t="array" ref="CB144">_xlfn.IFS(CA144="exceeds","Exceeds",BZ144="exceeds","Exceeds",CA144="silver","Silver",BZ144="silver","Silver",CA144="Gold","Gold",BZ144="Gold","Gold",CA144="platinum","Platinum",BZ144="platinum","Platinum")</f>
        <v>#DIV/0!</v>
      </c>
      <c r="CC144" t="e">
        <f>IF(AND(AND(BY144&gt;=2),AND(AG144&lt;=List!$N$4),AND(AL144&lt;=List!$M$4)),"Certified","Exceeds")</f>
        <v>#DIV/0!</v>
      </c>
      <c r="CD144" t="e" cm="1">
        <f t="array" ref="CD144">_xlfn.IFS(BH144=List!$O$2,'SAMPLE-Entry-Sheet'!CB144,BH144=List!$O$3,'SAMPLE-Entry-Sheet'!CC144)</f>
        <v>#DIV/0!</v>
      </c>
    </row>
    <row r="145" spans="1:82" ht="30" customHeight="1" x14ac:dyDescent="0.35">
      <c r="A145" t="str">
        <f t="shared" si="38"/>
        <v>Ineligible or missing inputs</v>
      </c>
      <c r="H145" s="15"/>
      <c r="I145" s="16"/>
      <c r="J145" s="16"/>
      <c r="K145" s="16"/>
      <c r="O145" s="17"/>
      <c r="Q145" s="17"/>
      <c r="T145" s="17"/>
      <c r="V145" s="17"/>
      <c r="AB145" s="17">
        <f>'SAMPLE-Load-Tally'!C145</f>
        <v>0</v>
      </c>
      <c r="AC145" s="17"/>
      <c r="AD145" s="17"/>
      <c r="AE145" s="17"/>
      <c r="AF145" s="17"/>
      <c r="AG145" s="12" t="e">
        <f t="shared" si="39"/>
        <v>#DIV/0!</v>
      </c>
      <c r="AH145" s="13" cm="1">
        <f t="array" ref="AH145">_xlfn.IFS(AC145&gt;0,((AC145/(O145))),AC145=0,0)</f>
        <v>0</v>
      </c>
      <c r="AI145" s="13" cm="1">
        <f t="array" ref="AI145">_xlfn.IFS(AD145&gt;0,((AD145/(Q145))),AD145=0,0)</f>
        <v>0</v>
      </c>
      <c r="AJ145" s="13" cm="1">
        <f t="array" ref="AJ145">_xlfn.IFS(AE145&gt;0,((AE145/(U145))),AE145=0,0)</f>
        <v>0</v>
      </c>
      <c r="AK145" s="13" cm="1">
        <f t="array" ref="AK145">_xlfn.IFS(AF145&gt;0,((AF145/(W145))),AF145=0,0)</f>
        <v>0</v>
      </c>
      <c r="AL145" s="14" t="e">
        <f t="shared" si="40"/>
        <v>#DIV/0!</v>
      </c>
      <c r="BH145" t="str" cm="1">
        <f t="array" ref="BH145">_xlfn.IFS(J145&lt;List!$K$3,"old",J145&gt;=List!$K$3,"new")</f>
        <v>old</v>
      </c>
      <c r="BI145">
        <f>_xlfn.IFNA(VLOOKUP(N145,List!$A$2:$B$18,2,FALSE),0)</f>
        <v>0</v>
      </c>
      <c r="BJ145">
        <f>_xlfn.IFNA(VLOOKUP(P145,List!$A$2:$B$18,2,FALSE),0)</f>
        <v>0</v>
      </c>
      <c r="BK145">
        <f>_xlfn.IFNA(VLOOKUP(T145,List!$A$2:$B$18,2,FALSE),0)</f>
        <v>0</v>
      </c>
      <c r="BL145">
        <f>_xlfn.IFNA(VLOOKUP(V145,List!$A$2:$B$18,2,FALSE),0)</f>
        <v>0</v>
      </c>
      <c r="BM145">
        <f>_xlfn.IFNA(VLOOKUP(Z145,List!$A$2:$B$18,2,FALSE),0)</f>
        <v>0</v>
      </c>
      <c r="BN145">
        <f>COUNTIFS(AV145:AX145,"yes")+(COUNTIFS(BX145,"yes"))+Tabulation[[#This Row],[Leak Tight Exempt]]</f>
        <v>0</v>
      </c>
      <c r="BO145" t="str">
        <f>IF(OR(AND(K145=List!$R$2,BN145=3),AND(K145=List!$R$3,BN145=3)),"Yes","Ineligible or Missing Data")</f>
        <v>Ineligible or Missing Data</v>
      </c>
      <c r="BP145">
        <f t="shared" si="41"/>
        <v>1</v>
      </c>
      <c r="BQ145">
        <f>_xlfn.IFNA(VLOOKUP(AZ145,List!$H$2:$I$10,2,FALSE),0)</f>
        <v>0</v>
      </c>
      <c r="BR145">
        <f t="shared" si="42"/>
        <v>0</v>
      </c>
      <c r="BS145">
        <f t="shared" si="43"/>
        <v>1</v>
      </c>
      <c r="BT145">
        <f t="shared" si="44"/>
        <v>0</v>
      </c>
      <c r="BU145">
        <f t="shared" si="45"/>
        <v>0</v>
      </c>
      <c r="BV145" t="b">
        <f t="shared" si="37"/>
        <v>0</v>
      </c>
      <c r="BW145">
        <f t="shared" si="46"/>
        <v>0</v>
      </c>
      <c r="BX145" t="b">
        <f t="shared" si="47"/>
        <v>0</v>
      </c>
      <c r="BY145">
        <f t="shared" si="48"/>
        <v>1</v>
      </c>
      <c r="BZ145" t="e" cm="1">
        <f t="array" ref="BZ145">_xlfn.IFS(AG145&lt;List!$N$4,"Platinum",AG145&lt;List!$N$3,"Gold",AG145&lt;List!$N$2,"Silver",AG145&gt;List!$N$2,"Exceeds")</f>
        <v>#DIV/0!</v>
      </c>
      <c r="CA145" t="e" cm="1">
        <f t="array" ref="CA145">_xlfn.IFS(AL145&lt;List!$M$4,"Platinum",AL145&lt;List!$M$3,"Gold",AL145&lt;List!$M$2,"Silver",AL145&gt;List!$M$2,"Exceeds")</f>
        <v>#DIV/0!</v>
      </c>
      <c r="CB145" t="e" cm="1">
        <f t="array" ref="CB145">_xlfn.IFS(CA145="exceeds","Exceeds",BZ145="exceeds","Exceeds",CA145="silver","Silver",BZ145="silver","Silver",CA145="Gold","Gold",BZ145="Gold","Gold",CA145="platinum","Platinum",BZ145="platinum","Platinum")</f>
        <v>#DIV/0!</v>
      </c>
      <c r="CC145" t="e">
        <f>IF(AND(AND(BY145&gt;=2),AND(AG145&lt;=List!$N$4),AND(AL145&lt;=List!$M$4)),"Certified","Exceeds")</f>
        <v>#DIV/0!</v>
      </c>
      <c r="CD145" t="e" cm="1">
        <f t="array" ref="CD145">_xlfn.IFS(BH145=List!$O$2,'SAMPLE-Entry-Sheet'!CB145,BH145=List!$O$3,'SAMPLE-Entry-Sheet'!CC145)</f>
        <v>#DIV/0!</v>
      </c>
    </row>
    <row r="146" spans="1:82" ht="30" customHeight="1" x14ac:dyDescent="0.35">
      <c r="A146" t="str">
        <f t="shared" si="38"/>
        <v>Ineligible or missing inputs</v>
      </c>
      <c r="H146" s="15"/>
      <c r="I146" s="16"/>
      <c r="J146" s="16"/>
      <c r="K146" s="16"/>
      <c r="O146" s="17"/>
      <c r="Q146" s="17"/>
      <c r="T146" s="17"/>
      <c r="V146" s="17"/>
      <c r="AB146" s="17">
        <f>'SAMPLE-Load-Tally'!C146</f>
        <v>0</v>
      </c>
      <c r="AC146" s="17"/>
      <c r="AD146" s="17"/>
      <c r="AE146" s="17"/>
      <c r="AF146" s="17"/>
      <c r="AG146" s="12" t="e">
        <f t="shared" si="39"/>
        <v>#DIV/0!</v>
      </c>
      <c r="AH146" s="13" cm="1">
        <f t="array" ref="AH146">_xlfn.IFS(AC146&gt;0,((AC146/(O146))),AC146=0,0)</f>
        <v>0</v>
      </c>
      <c r="AI146" s="13" cm="1">
        <f t="array" ref="AI146">_xlfn.IFS(AD146&gt;0,((AD146/(Q146))),AD146=0,0)</f>
        <v>0</v>
      </c>
      <c r="AJ146" s="13" cm="1">
        <f t="array" ref="AJ146">_xlfn.IFS(AE146&gt;0,((AE146/(U146))),AE146=0,0)</f>
        <v>0</v>
      </c>
      <c r="AK146" s="13" cm="1">
        <f t="array" ref="AK146">_xlfn.IFS(AF146&gt;0,((AF146/(W146))),AF146=0,0)</f>
        <v>0</v>
      </c>
      <c r="AL146" s="14" t="e">
        <f t="shared" si="40"/>
        <v>#DIV/0!</v>
      </c>
      <c r="BH146" t="str" cm="1">
        <f t="array" ref="BH146">_xlfn.IFS(J146&lt;List!$K$3,"old",J146&gt;=List!$K$3,"new")</f>
        <v>old</v>
      </c>
      <c r="BI146">
        <f>_xlfn.IFNA(VLOOKUP(N146,List!$A$2:$B$18,2,FALSE),0)</f>
        <v>0</v>
      </c>
      <c r="BJ146">
        <f>_xlfn.IFNA(VLOOKUP(P146,List!$A$2:$B$18,2,FALSE),0)</f>
        <v>0</v>
      </c>
      <c r="BK146">
        <f>_xlfn.IFNA(VLOOKUP(T146,List!$A$2:$B$18,2,FALSE),0)</f>
        <v>0</v>
      </c>
      <c r="BL146">
        <f>_xlfn.IFNA(VLOOKUP(V146,List!$A$2:$B$18,2,FALSE),0)</f>
        <v>0</v>
      </c>
      <c r="BM146">
        <f>_xlfn.IFNA(VLOOKUP(Z146,List!$A$2:$B$18,2,FALSE),0)</f>
        <v>0</v>
      </c>
      <c r="BN146">
        <f>COUNTIFS(AV146:AX146,"yes")+(COUNTIFS(BX146,"yes"))+Tabulation[[#This Row],[Leak Tight Exempt]]</f>
        <v>0</v>
      </c>
      <c r="BO146" t="str">
        <f>IF(OR(AND(K146=List!$R$2,BN146=3),AND(K146=List!$R$3,BN146=3)),"Yes","Ineligible or Missing Data")</f>
        <v>Ineligible or Missing Data</v>
      </c>
      <c r="BP146">
        <f t="shared" si="41"/>
        <v>1</v>
      </c>
      <c r="BQ146">
        <f>_xlfn.IFNA(VLOOKUP(AZ146,List!$H$2:$I$10,2,FALSE),0)</f>
        <v>0</v>
      </c>
      <c r="BR146">
        <f t="shared" si="42"/>
        <v>0</v>
      </c>
      <c r="BS146">
        <f t="shared" si="43"/>
        <v>1</v>
      </c>
      <c r="BT146">
        <f t="shared" si="44"/>
        <v>0</v>
      </c>
      <c r="BU146">
        <f t="shared" si="45"/>
        <v>0</v>
      </c>
      <c r="BV146" t="b">
        <f t="shared" si="37"/>
        <v>0</v>
      </c>
      <c r="BW146">
        <f t="shared" si="46"/>
        <v>0</v>
      </c>
      <c r="BX146" t="b">
        <f t="shared" si="47"/>
        <v>0</v>
      </c>
      <c r="BY146">
        <f t="shared" si="48"/>
        <v>1</v>
      </c>
      <c r="BZ146" t="e" cm="1">
        <f t="array" ref="BZ146">_xlfn.IFS(AG146&lt;List!$N$4,"Platinum",AG146&lt;List!$N$3,"Gold",AG146&lt;List!$N$2,"Silver",AG146&gt;List!$N$2,"Exceeds")</f>
        <v>#DIV/0!</v>
      </c>
      <c r="CA146" t="e" cm="1">
        <f t="array" ref="CA146">_xlfn.IFS(AL146&lt;List!$M$4,"Platinum",AL146&lt;List!$M$3,"Gold",AL146&lt;List!$M$2,"Silver",AL146&gt;List!$M$2,"Exceeds")</f>
        <v>#DIV/0!</v>
      </c>
      <c r="CB146" t="e" cm="1">
        <f t="array" ref="CB146">_xlfn.IFS(CA146="exceeds","Exceeds",BZ146="exceeds","Exceeds",CA146="silver","Silver",BZ146="silver","Silver",CA146="Gold","Gold",BZ146="Gold","Gold",CA146="platinum","Platinum",BZ146="platinum","Platinum")</f>
        <v>#DIV/0!</v>
      </c>
      <c r="CC146" t="e">
        <f>IF(AND(AND(BY146&gt;=2),AND(AG146&lt;=List!$N$4),AND(AL146&lt;=List!$M$4)),"Certified","Exceeds")</f>
        <v>#DIV/0!</v>
      </c>
      <c r="CD146" t="e" cm="1">
        <f t="array" ref="CD146">_xlfn.IFS(BH146=List!$O$2,'SAMPLE-Entry-Sheet'!CB146,BH146=List!$O$3,'SAMPLE-Entry-Sheet'!CC146)</f>
        <v>#DIV/0!</v>
      </c>
    </row>
    <row r="147" spans="1:82" ht="30" customHeight="1" x14ac:dyDescent="0.35">
      <c r="A147" t="str">
        <f t="shared" si="38"/>
        <v>Ineligible or missing inputs</v>
      </c>
      <c r="H147" s="15"/>
      <c r="I147" s="16"/>
      <c r="J147" s="16"/>
      <c r="K147" s="16"/>
      <c r="O147" s="17"/>
      <c r="Q147" s="17"/>
      <c r="T147" s="17"/>
      <c r="V147" s="17"/>
      <c r="AB147" s="17">
        <f>'SAMPLE-Load-Tally'!C147</f>
        <v>0</v>
      </c>
      <c r="AC147" s="17"/>
      <c r="AD147" s="17"/>
      <c r="AE147" s="17"/>
      <c r="AF147" s="17"/>
      <c r="AG147" s="12" t="e">
        <f t="shared" si="39"/>
        <v>#DIV/0!</v>
      </c>
      <c r="AH147" s="13" cm="1">
        <f t="array" ref="AH147">_xlfn.IFS(AC147&gt;0,((AC147/(O147))),AC147=0,0)</f>
        <v>0</v>
      </c>
      <c r="AI147" s="13" cm="1">
        <f t="array" ref="AI147">_xlfn.IFS(AD147&gt;0,((AD147/(Q147))),AD147=0,0)</f>
        <v>0</v>
      </c>
      <c r="AJ147" s="13" cm="1">
        <f t="array" ref="AJ147">_xlfn.IFS(AE147&gt;0,((AE147/(U147))),AE147=0,0)</f>
        <v>0</v>
      </c>
      <c r="AK147" s="13" cm="1">
        <f t="array" ref="AK147">_xlfn.IFS(AF147&gt;0,((AF147/(W147))),AF147=0,0)</f>
        <v>0</v>
      </c>
      <c r="AL147" s="14" t="e">
        <f t="shared" si="40"/>
        <v>#DIV/0!</v>
      </c>
      <c r="BH147" t="str" cm="1">
        <f t="array" ref="BH147">_xlfn.IFS(J147&lt;List!$K$3,"old",J147&gt;=List!$K$3,"new")</f>
        <v>old</v>
      </c>
      <c r="BI147">
        <f>_xlfn.IFNA(VLOOKUP(N147,List!$A$2:$B$18,2,FALSE),0)</f>
        <v>0</v>
      </c>
      <c r="BJ147">
        <f>_xlfn.IFNA(VLOOKUP(P147,List!$A$2:$B$18,2,FALSE),0)</f>
        <v>0</v>
      </c>
      <c r="BK147">
        <f>_xlfn.IFNA(VLOOKUP(T147,List!$A$2:$B$18,2,FALSE),0)</f>
        <v>0</v>
      </c>
      <c r="BL147">
        <f>_xlfn.IFNA(VLOOKUP(V147,List!$A$2:$B$18,2,FALSE),0)</f>
        <v>0</v>
      </c>
      <c r="BM147">
        <f>_xlfn.IFNA(VLOOKUP(Z147,List!$A$2:$B$18,2,FALSE),0)</f>
        <v>0</v>
      </c>
      <c r="BN147">
        <f>COUNTIFS(AV147:AX147,"yes")+(COUNTIFS(BX147,"yes"))+Tabulation[[#This Row],[Leak Tight Exempt]]</f>
        <v>0</v>
      </c>
      <c r="BO147" t="str">
        <f>IF(OR(AND(K147=List!$R$2,BN147=3),AND(K147=List!$R$3,BN147=3)),"Yes","Ineligible or Missing Data")</f>
        <v>Ineligible or Missing Data</v>
      </c>
      <c r="BP147">
        <f t="shared" si="41"/>
        <v>1</v>
      </c>
      <c r="BQ147">
        <f>_xlfn.IFNA(VLOOKUP(AZ147,List!$H$2:$I$10,2,FALSE),0)</f>
        <v>0</v>
      </c>
      <c r="BR147">
        <f t="shared" si="42"/>
        <v>0</v>
      </c>
      <c r="BS147">
        <f t="shared" si="43"/>
        <v>1</v>
      </c>
      <c r="BT147">
        <f t="shared" si="44"/>
        <v>0</v>
      </c>
      <c r="BU147">
        <f t="shared" si="45"/>
        <v>0</v>
      </c>
      <c r="BV147" t="b">
        <f t="shared" si="37"/>
        <v>0</v>
      </c>
      <c r="BW147">
        <f t="shared" si="46"/>
        <v>0</v>
      </c>
      <c r="BX147" t="b">
        <f t="shared" si="47"/>
        <v>0</v>
      </c>
      <c r="BY147">
        <f t="shared" si="48"/>
        <v>1</v>
      </c>
      <c r="BZ147" t="e" cm="1">
        <f t="array" ref="BZ147">_xlfn.IFS(AG147&lt;List!$N$4,"Platinum",AG147&lt;List!$N$3,"Gold",AG147&lt;List!$N$2,"Silver",AG147&gt;List!$N$2,"Exceeds")</f>
        <v>#DIV/0!</v>
      </c>
      <c r="CA147" t="e" cm="1">
        <f t="array" ref="CA147">_xlfn.IFS(AL147&lt;List!$M$4,"Platinum",AL147&lt;List!$M$3,"Gold",AL147&lt;List!$M$2,"Silver",AL147&gt;List!$M$2,"Exceeds")</f>
        <v>#DIV/0!</v>
      </c>
      <c r="CB147" t="e" cm="1">
        <f t="array" ref="CB147">_xlfn.IFS(CA147="exceeds","Exceeds",BZ147="exceeds","Exceeds",CA147="silver","Silver",BZ147="silver","Silver",CA147="Gold","Gold",BZ147="Gold","Gold",CA147="platinum","Platinum",BZ147="platinum","Platinum")</f>
        <v>#DIV/0!</v>
      </c>
      <c r="CC147" t="e">
        <f>IF(AND(AND(BY147&gt;=2),AND(AG147&lt;=List!$N$4),AND(AL147&lt;=List!$M$4)),"Certified","Exceeds")</f>
        <v>#DIV/0!</v>
      </c>
      <c r="CD147" t="e" cm="1">
        <f t="array" ref="CD147">_xlfn.IFS(BH147=List!$O$2,'SAMPLE-Entry-Sheet'!CB147,BH147=List!$O$3,'SAMPLE-Entry-Sheet'!CC147)</f>
        <v>#DIV/0!</v>
      </c>
    </row>
    <row r="148" spans="1:82" ht="30" customHeight="1" x14ac:dyDescent="0.35">
      <c r="A148" t="str">
        <f t="shared" si="38"/>
        <v>Ineligible or missing inputs</v>
      </c>
      <c r="H148" s="15"/>
      <c r="I148" s="16"/>
      <c r="J148" s="16"/>
      <c r="K148" s="16"/>
      <c r="O148" s="17"/>
      <c r="Q148" s="17"/>
      <c r="T148" s="17"/>
      <c r="V148" s="17"/>
      <c r="AB148" s="17">
        <f>'SAMPLE-Load-Tally'!C148</f>
        <v>0</v>
      </c>
      <c r="AC148" s="17"/>
      <c r="AD148" s="17"/>
      <c r="AE148" s="17"/>
      <c r="AF148" s="17"/>
      <c r="AG148" s="12" t="e">
        <f t="shared" si="39"/>
        <v>#DIV/0!</v>
      </c>
      <c r="AH148" s="13" cm="1">
        <f t="array" ref="AH148">_xlfn.IFS(AC148&gt;0,((AC148/(O148))),AC148=0,0)</f>
        <v>0</v>
      </c>
      <c r="AI148" s="13" cm="1">
        <f t="array" ref="AI148">_xlfn.IFS(AD148&gt;0,((AD148/(Q148))),AD148=0,0)</f>
        <v>0</v>
      </c>
      <c r="AJ148" s="13" cm="1">
        <f t="array" ref="AJ148">_xlfn.IFS(AE148&gt;0,((AE148/(U148))),AE148=0,0)</f>
        <v>0</v>
      </c>
      <c r="AK148" s="13" cm="1">
        <f t="array" ref="AK148">_xlfn.IFS(AF148&gt;0,((AF148/(W148))),AF148=0,0)</f>
        <v>0</v>
      </c>
      <c r="AL148" s="14" t="e">
        <f t="shared" si="40"/>
        <v>#DIV/0!</v>
      </c>
      <c r="BH148" t="str" cm="1">
        <f t="array" ref="BH148">_xlfn.IFS(J148&lt;List!$K$3,"old",J148&gt;=List!$K$3,"new")</f>
        <v>old</v>
      </c>
      <c r="BI148">
        <f>_xlfn.IFNA(VLOOKUP(N148,List!$A$2:$B$18,2,FALSE),0)</f>
        <v>0</v>
      </c>
      <c r="BJ148">
        <f>_xlfn.IFNA(VLOOKUP(P148,List!$A$2:$B$18,2,FALSE),0)</f>
        <v>0</v>
      </c>
      <c r="BK148">
        <f>_xlfn.IFNA(VLOOKUP(T148,List!$A$2:$B$18,2,FALSE),0)</f>
        <v>0</v>
      </c>
      <c r="BL148">
        <f>_xlfn.IFNA(VLOOKUP(V148,List!$A$2:$B$18,2,FALSE),0)</f>
        <v>0</v>
      </c>
      <c r="BM148">
        <f>_xlfn.IFNA(VLOOKUP(Z148,List!$A$2:$B$18,2,FALSE),0)</f>
        <v>0</v>
      </c>
      <c r="BN148">
        <f>COUNTIFS(AV148:AX148,"yes")+(COUNTIFS(BX148,"yes"))+Tabulation[[#This Row],[Leak Tight Exempt]]</f>
        <v>0</v>
      </c>
      <c r="BO148" t="str">
        <f>IF(OR(AND(K148=List!$R$2,BN148=3),AND(K148=List!$R$3,BN148=3)),"Yes","Ineligible or Missing Data")</f>
        <v>Ineligible or Missing Data</v>
      </c>
      <c r="BP148">
        <f t="shared" si="41"/>
        <v>1</v>
      </c>
      <c r="BQ148">
        <f>_xlfn.IFNA(VLOOKUP(AZ148,List!$H$2:$I$10,2,FALSE),0)</f>
        <v>0</v>
      </c>
      <c r="BR148">
        <f t="shared" si="42"/>
        <v>0</v>
      </c>
      <c r="BS148">
        <f t="shared" si="43"/>
        <v>1</v>
      </c>
      <c r="BT148">
        <f t="shared" si="44"/>
        <v>0</v>
      </c>
      <c r="BU148">
        <f t="shared" si="45"/>
        <v>0</v>
      </c>
      <c r="BV148" t="b">
        <f t="shared" si="37"/>
        <v>0</v>
      </c>
      <c r="BW148">
        <f t="shared" si="46"/>
        <v>0</v>
      </c>
      <c r="BX148" t="b">
        <f t="shared" si="47"/>
        <v>0</v>
      </c>
      <c r="BY148">
        <f t="shared" si="48"/>
        <v>1</v>
      </c>
      <c r="BZ148" t="e" cm="1">
        <f t="array" ref="BZ148">_xlfn.IFS(AG148&lt;List!$N$4,"Platinum",AG148&lt;List!$N$3,"Gold",AG148&lt;List!$N$2,"Silver",AG148&gt;List!$N$2,"Exceeds")</f>
        <v>#DIV/0!</v>
      </c>
      <c r="CA148" t="e" cm="1">
        <f t="array" ref="CA148">_xlfn.IFS(AL148&lt;List!$M$4,"Platinum",AL148&lt;List!$M$3,"Gold",AL148&lt;List!$M$2,"Silver",AL148&gt;List!$M$2,"Exceeds")</f>
        <v>#DIV/0!</v>
      </c>
      <c r="CB148" t="e" cm="1">
        <f t="array" ref="CB148">_xlfn.IFS(CA148="exceeds","Exceeds",BZ148="exceeds","Exceeds",CA148="silver","Silver",BZ148="silver","Silver",CA148="Gold","Gold",BZ148="Gold","Gold",CA148="platinum","Platinum",BZ148="platinum","Platinum")</f>
        <v>#DIV/0!</v>
      </c>
      <c r="CC148" t="e">
        <f>IF(AND(AND(BY148&gt;=2),AND(AG148&lt;=List!$N$4),AND(AL148&lt;=List!$M$4)),"Certified","Exceeds")</f>
        <v>#DIV/0!</v>
      </c>
      <c r="CD148" t="e" cm="1">
        <f t="array" ref="CD148">_xlfn.IFS(BH148=List!$O$2,'SAMPLE-Entry-Sheet'!CB148,BH148=List!$O$3,'SAMPLE-Entry-Sheet'!CC148)</f>
        <v>#DIV/0!</v>
      </c>
    </row>
    <row r="149" spans="1:82" ht="30" customHeight="1" x14ac:dyDescent="0.35">
      <c r="A149" t="str">
        <f t="shared" si="38"/>
        <v>Ineligible or missing inputs</v>
      </c>
      <c r="H149" s="15"/>
      <c r="I149" s="16"/>
      <c r="J149" s="16"/>
      <c r="K149" s="16"/>
      <c r="O149" s="17"/>
      <c r="Q149" s="17"/>
      <c r="T149" s="17"/>
      <c r="V149" s="17"/>
      <c r="AB149" s="17">
        <f>'SAMPLE-Load-Tally'!C149</f>
        <v>0</v>
      </c>
      <c r="AC149" s="17"/>
      <c r="AD149" s="17"/>
      <c r="AE149" s="17"/>
      <c r="AF149" s="17"/>
      <c r="AG149" s="12" t="e">
        <f t="shared" si="39"/>
        <v>#DIV/0!</v>
      </c>
      <c r="AH149" s="13" cm="1">
        <f t="array" ref="AH149">_xlfn.IFS(AC149&gt;0,((AC149/(O149))),AC149=0,0)</f>
        <v>0</v>
      </c>
      <c r="AI149" s="13" cm="1">
        <f t="array" ref="AI149">_xlfn.IFS(AD149&gt;0,((AD149/(Q149))),AD149=0,0)</f>
        <v>0</v>
      </c>
      <c r="AJ149" s="13" cm="1">
        <f t="array" ref="AJ149">_xlfn.IFS(AE149&gt;0,((AE149/(U149))),AE149=0,0)</f>
        <v>0</v>
      </c>
      <c r="AK149" s="13" cm="1">
        <f t="array" ref="AK149">_xlfn.IFS(AF149&gt;0,((AF149/(W149))),AF149=0,0)</f>
        <v>0</v>
      </c>
      <c r="AL149" s="14" t="e">
        <f t="shared" si="40"/>
        <v>#DIV/0!</v>
      </c>
      <c r="BH149" t="str" cm="1">
        <f t="array" ref="BH149">_xlfn.IFS(J149&lt;List!$K$3,"old",J149&gt;=List!$K$3,"new")</f>
        <v>old</v>
      </c>
      <c r="BI149">
        <f>_xlfn.IFNA(VLOOKUP(N149,List!$A$2:$B$18,2,FALSE),0)</f>
        <v>0</v>
      </c>
      <c r="BJ149">
        <f>_xlfn.IFNA(VLOOKUP(P149,List!$A$2:$B$18,2,FALSE),0)</f>
        <v>0</v>
      </c>
      <c r="BK149">
        <f>_xlfn.IFNA(VLOOKUP(T149,List!$A$2:$B$18,2,FALSE),0)</f>
        <v>0</v>
      </c>
      <c r="BL149">
        <f>_xlfn.IFNA(VLOOKUP(V149,List!$A$2:$B$18,2,FALSE),0)</f>
        <v>0</v>
      </c>
      <c r="BM149">
        <f>_xlfn.IFNA(VLOOKUP(Z149,List!$A$2:$B$18,2,FALSE),0)</f>
        <v>0</v>
      </c>
      <c r="BN149">
        <f>COUNTIFS(AV149:AX149,"yes")+(COUNTIFS(BX149,"yes"))+Tabulation[[#This Row],[Leak Tight Exempt]]</f>
        <v>0</v>
      </c>
      <c r="BO149" t="str">
        <f>IF(OR(AND(K149=List!$R$2,BN149=3),AND(K149=List!$R$3,BN149=3)),"Yes","Ineligible or Missing Data")</f>
        <v>Ineligible or Missing Data</v>
      </c>
      <c r="BP149">
        <f t="shared" si="41"/>
        <v>1</v>
      </c>
      <c r="BQ149">
        <f>_xlfn.IFNA(VLOOKUP(AZ149,List!$H$2:$I$10,2,FALSE),0)</f>
        <v>0</v>
      </c>
      <c r="BR149">
        <f t="shared" si="42"/>
        <v>0</v>
      </c>
      <c r="BS149">
        <f t="shared" si="43"/>
        <v>1</v>
      </c>
      <c r="BT149">
        <f t="shared" si="44"/>
        <v>0</v>
      </c>
      <c r="BU149">
        <f t="shared" si="45"/>
        <v>0</v>
      </c>
      <c r="BV149" t="b">
        <f t="shared" si="37"/>
        <v>0</v>
      </c>
      <c r="BW149">
        <f t="shared" si="46"/>
        <v>0</v>
      </c>
      <c r="BX149" t="b">
        <f t="shared" si="47"/>
        <v>0</v>
      </c>
      <c r="BY149">
        <f t="shared" si="48"/>
        <v>1</v>
      </c>
      <c r="BZ149" t="e" cm="1">
        <f t="array" ref="BZ149">_xlfn.IFS(AG149&lt;List!$N$4,"Platinum",AG149&lt;List!$N$3,"Gold",AG149&lt;List!$N$2,"Silver",AG149&gt;List!$N$2,"Exceeds")</f>
        <v>#DIV/0!</v>
      </c>
      <c r="CA149" t="e" cm="1">
        <f t="array" ref="CA149">_xlfn.IFS(AL149&lt;List!$M$4,"Platinum",AL149&lt;List!$M$3,"Gold",AL149&lt;List!$M$2,"Silver",AL149&gt;List!$M$2,"Exceeds")</f>
        <v>#DIV/0!</v>
      </c>
      <c r="CB149" t="e" cm="1">
        <f t="array" ref="CB149">_xlfn.IFS(CA149="exceeds","Exceeds",BZ149="exceeds","Exceeds",CA149="silver","Silver",BZ149="silver","Silver",CA149="Gold","Gold",BZ149="Gold","Gold",CA149="platinum","Platinum",BZ149="platinum","Platinum")</f>
        <v>#DIV/0!</v>
      </c>
      <c r="CC149" t="e">
        <f>IF(AND(AND(BY149&gt;=2),AND(AG149&lt;=List!$N$4),AND(AL149&lt;=List!$M$4)),"Certified","Exceeds")</f>
        <v>#DIV/0!</v>
      </c>
      <c r="CD149" t="e" cm="1">
        <f t="array" ref="CD149">_xlfn.IFS(BH149=List!$O$2,'SAMPLE-Entry-Sheet'!CB149,BH149=List!$O$3,'SAMPLE-Entry-Sheet'!CC149)</f>
        <v>#DIV/0!</v>
      </c>
    </row>
    <row r="150" spans="1:82" ht="30" customHeight="1" x14ac:dyDescent="0.35">
      <c r="A150" t="str">
        <f t="shared" si="38"/>
        <v>Ineligible or missing inputs</v>
      </c>
      <c r="H150" s="15"/>
      <c r="I150" s="16"/>
      <c r="J150" s="16"/>
      <c r="K150" s="16"/>
      <c r="O150" s="17"/>
      <c r="Q150" s="17"/>
      <c r="T150" s="17"/>
      <c r="V150" s="17"/>
      <c r="AB150" s="17">
        <f>'SAMPLE-Load-Tally'!C150</f>
        <v>0</v>
      </c>
      <c r="AC150" s="17"/>
      <c r="AD150" s="17"/>
      <c r="AE150" s="17"/>
      <c r="AF150" s="17"/>
      <c r="AG150" s="12" t="e">
        <f t="shared" si="39"/>
        <v>#DIV/0!</v>
      </c>
      <c r="AH150" s="13" cm="1">
        <f t="array" ref="AH150">_xlfn.IFS(AC150&gt;0,((AC150/(O150))),AC150=0,0)</f>
        <v>0</v>
      </c>
      <c r="AI150" s="13" cm="1">
        <f t="array" ref="AI150">_xlfn.IFS(AD150&gt;0,((AD150/(Q150))),AD150=0,0)</f>
        <v>0</v>
      </c>
      <c r="AJ150" s="13" cm="1">
        <f t="array" ref="AJ150">_xlfn.IFS(AE150&gt;0,((AE150/(U150))),AE150=0,0)</f>
        <v>0</v>
      </c>
      <c r="AK150" s="13" cm="1">
        <f t="array" ref="AK150">_xlfn.IFS(AF150&gt;0,((AF150/(W150))),AF150=0,0)</f>
        <v>0</v>
      </c>
      <c r="AL150" s="14" t="e">
        <f t="shared" si="40"/>
        <v>#DIV/0!</v>
      </c>
      <c r="BH150" t="str" cm="1">
        <f t="array" ref="BH150">_xlfn.IFS(J150&lt;List!$K$3,"old",J150&gt;=List!$K$3,"new")</f>
        <v>old</v>
      </c>
      <c r="BI150">
        <f>_xlfn.IFNA(VLOOKUP(N150,List!$A$2:$B$18,2,FALSE),0)</f>
        <v>0</v>
      </c>
      <c r="BJ150">
        <f>_xlfn.IFNA(VLOOKUP(P150,List!$A$2:$B$18,2,FALSE),0)</f>
        <v>0</v>
      </c>
      <c r="BK150">
        <f>_xlfn.IFNA(VLOOKUP(T150,List!$A$2:$B$18,2,FALSE),0)</f>
        <v>0</v>
      </c>
      <c r="BL150">
        <f>_xlfn.IFNA(VLOOKUP(V150,List!$A$2:$B$18,2,FALSE),0)</f>
        <v>0</v>
      </c>
      <c r="BM150">
        <f>_xlfn.IFNA(VLOOKUP(Z150,List!$A$2:$B$18,2,FALSE),0)</f>
        <v>0</v>
      </c>
      <c r="BN150">
        <f>COUNTIFS(AV150:AX150,"yes")+(COUNTIFS(BX150,"yes"))+Tabulation[[#This Row],[Leak Tight Exempt]]</f>
        <v>0</v>
      </c>
      <c r="BO150" t="str">
        <f>IF(OR(AND(K150=List!$R$2,BN150=3),AND(K150=List!$R$3,BN150=3)),"Yes","Ineligible or Missing Data")</f>
        <v>Ineligible or Missing Data</v>
      </c>
      <c r="BP150">
        <f t="shared" si="41"/>
        <v>1</v>
      </c>
      <c r="BQ150">
        <f>_xlfn.IFNA(VLOOKUP(AZ150,List!$H$2:$I$10,2,FALSE),0)</f>
        <v>0</v>
      </c>
      <c r="BR150">
        <f t="shared" si="42"/>
        <v>0</v>
      </c>
      <c r="BS150">
        <f t="shared" si="43"/>
        <v>1</v>
      </c>
      <c r="BT150">
        <f t="shared" si="44"/>
        <v>0</v>
      </c>
      <c r="BU150">
        <f t="shared" si="45"/>
        <v>0</v>
      </c>
      <c r="BV150" t="b">
        <f t="shared" si="37"/>
        <v>0</v>
      </c>
      <c r="BW150">
        <f t="shared" si="46"/>
        <v>0</v>
      </c>
      <c r="BX150" t="b">
        <f t="shared" si="47"/>
        <v>0</v>
      </c>
      <c r="BY150">
        <f t="shared" si="48"/>
        <v>1</v>
      </c>
      <c r="BZ150" t="e" cm="1">
        <f t="array" ref="BZ150">_xlfn.IFS(AG150&lt;List!$N$4,"Platinum",AG150&lt;List!$N$3,"Gold",AG150&lt;List!$N$2,"Silver",AG150&gt;List!$N$2,"Exceeds")</f>
        <v>#DIV/0!</v>
      </c>
      <c r="CA150" t="e" cm="1">
        <f t="array" ref="CA150">_xlfn.IFS(AL150&lt;List!$M$4,"Platinum",AL150&lt;List!$M$3,"Gold",AL150&lt;List!$M$2,"Silver",AL150&gt;List!$M$2,"Exceeds")</f>
        <v>#DIV/0!</v>
      </c>
      <c r="CB150" t="e" cm="1">
        <f t="array" ref="CB150">_xlfn.IFS(CA150="exceeds","Exceeds",BZ150="exceeds","Exceeds",CA150="silver","Silver",BZ150="silver","Silver",CA150="Gold","Gold",BZ150="Gold","Gold",CA150="platinum","Platinum",BZ150="platinum","Platinum")</f>
        <v>#DIV/0!</v>
      </c>
      <c r="CC150" t="e">
        <f>IF(AND(AND(BY150&gt;=2),AND(AG150&lt;=List!$N$4),AND(AL150&lt;=List!$M$4)),"Certified","Exceeds")</f>
        <v>#DIV/0!</v>
      </c>
      <c r="CD150" t="e" cm="1">
        <f t="array" ref="CD150">_xlfn.IFS(BH150=List!$O$2,'SAMPLE-Entry-Sheet'!CB150,BH150=List!$O$3,'SAMPLE-Entry-Sheet'!CC150)</f>
        <v>#DIV/0!</v>
      </c>
    </row>
    <row r="151" spans="1:82" ht="30" customHeight="1" x14ac:dyDescent="0.35">
      <c r="A151" t="str">
        <f t="shared" si="38"/>
        <v>Ineligible or missing inputs</v>
      </c>
      <c r="H151" s="15"/>
      <c r="I151" s="16"/>
      <c r="J151" s="16"/>
      <c r="K151" s="16"/>
      <c r="O151" s="17"/>
      <c r="Q151" s="17"/>
      <c r="T151" s="17"/>
      <c r="V151" s="17"/>
      <c r="AB151" s="17">
        <f>'SAMPLE-Load-Tally'!C151</f>
        <v>0</v>
      </c>
      <c r="AC151" s="17"/>
      <c r="AD151" s="17"/>
      <c r="AE151" s="17"/>
      <c r="AF151" s="17"/>
      <c r="AG151" s="12" t="e">
        <f t="shared" si="39"/>
        <v>#DIV/0!</v>
      </c>
      <c r="AH151" s="13" cm="1">
        <f t="array" ref="AH151">_xlfn.IFS(AC151&gt;0,((AC151/(O151))),AC151=0,0)</f>
        <v>0</v>
      </c>
      <c r="AI151" s="13" cm="1">
        <f t="array" ref="AI151">_xlfn.IFS(AD151&gt;0,((AD151/(Q151))),AD151=0,0)</f>
        <v>0</v>
      </c>
      <c r="AJ151" s="13" cm="1">
        <f t="array" ref="AJ151">_xlfn.IFS(AE151&gt;0,((AE151/(U151))),AE151=0,0)</f>
        <v>0</v>
      </c>
      <c r="AK151" s="13" cm="1">
        <f t="array" ref="AK151">_xlfn.IFS(AF151&gt;0,((AF151/(W151))),AF151=0,0)</f>
        <v>0</v>
      </c>
      <c r="AL151" s="14" t="e">
        <f t="shared" si="40"/>
        <v>#DIV/0!</v>
      </c>
      <c r="BH151" t="str" cm="1">
        <f t="array" ref="BH151">_xlfn.IFS(J151&lt;List!$K$3,"old",J151&gt;=List!$K$3,"new")</f>
        <v>old</v>
      </c>
      <c r="BI151">
        <f>_xlfn.IFNA(VLOOKUP(N151,List!$A$2:$B$18,2,FALSE),0)</f>
        <v>0</v>
      </c>
      <c r="BJ151">
        <f>_xlfn.IFNA(VLOOKUP(P151,List!$A$2:$B$18,2,FALSE),0)</f>
        <v>0</v>
      </c>
      <c r="BK151">
        <f>_xlfn.IFNA(VLOOKUP(T151,List!$A$2:$B$18,2,FALSE),0)</f>
        <v>0</v>
      </c>
      <c r="BL151">
        <f>_xlfn.IFNA(VLOOKUP(V151,List!$A$2:$B$18,2,FALSE),0)</f>
        <v>0</v>
      </c>
      <c r="BM151">
        <f>_xlfn.IFNA(VLOOKUP(Z151,List!$A$2:$B$18,2,FALSE),0)</f>
        <v>0</v>
      </c>
      <c r="BN151">
        <f>COUNTIFS(AV151:AX151,"yes")+(COUNTIFS(BX151,"yes"))+Tabulation[[#This Row],[Leak Tight Exempt]]</f>
        <v>0</v>
      </c>
      <c r="BO151" t="str">
        <f>IF(OR(AND(K151=List!$R$2,BN151=3),AND(K151=List!$R$3,BN151=3)),"Yes","Ineligible or Missing Data")</f>
        <v>Ineligible or Missing Data</v>
      </c>
      <c r="BP151">
        <f t="shared" si="41"/>
        <v>1</v>
      </c>
      <c r="BQ151">
        <f>_xlfn.IFNA(VLOOKUP(AZ151,List!$H$2:$I$10,2,FALSE),0)</f>
        <v>0</v>
      </c>
      <c r="BR151">
        <f t="shared" si="42"/>
        <v>0</v>
      </c>
      <c r="BS151">
        <f t="shared" si="43"/>
        <v>1</v>
      </c>
      <c r="BT151">
        <f t="shared" si="44"/>
        <v>0</v>
      </c>
      <c r="BU151">
        <f t="shared" si="45"/>
        <v>0</v>
      </c>
      <c r="BV151" t="b">
        <f t="shared" si="37"/>
        <v>0</v>
      </c>
      <c r="BW151">
        <f t="shared" si="46"/>
        <v>0</v>
      </c>
      <c r="BX151" t="b">
        <f t="shared" si="47"/>
        <v>0</v>
      </c>
      <c r="BY151">
        <f t="shared" si="48"/>
        <v>1</v>
      </c>
      <c r="BZ151" t="e" cm="1">
        <f t="array" ref="BZ151">_xlfn.IFS(AG151&lt;List!$N$4,"Platinum",AG151&lt;List!$N$3,"Gold",AG151&lt;List!$N$2,"Silver",AG151&gt;List!$N$2,"Exceeds")</f>
        <v>#DIV/0!</v>
      </c>
      <c r="CA151" t="e" cm="1">
        <f t="array" ref="CA151">_xlfn.IFS(AL151&lt;List!$M$4,"Platinum",AL151&lt;List!$M$3,"Gold",AL151&lt;List!$M$2,"Silver",AL151&gt;List!$M$2,"Exceeds")</f>
        <v>#DIV/0!</v>
      </c>
      <c r="CB151" t="e" cm="1">
        <f t="array" ref="CB151">_xlfn.IFS(CA151="exceeds","Exceeds",BZ151="exceeds","Exceeds",CA151="silver","Silver",BZ151="silver","Silver",CA151="Gold","Gold",BZ151="Gold","Gold",CA151="platinum","Platinum",BZ151="platinum","Platinum")</f>
        <v>#DIV/0!</v>
      </c>
      <c r="CC151" t="e">
        <f>IF(AND(AND(BY151&gt;=2),AND(AG151&lt;=List!$N$4),AND(AL151&lt;=List!$M$4)),"Certified","Exceeds")</f>
        <v>#DIV/0!</v>
      </c>
      <c r="CD151" t="e" cm="1">
        <f t="array" ref="CD151">_xlfn.IFS(BH151=List!$O$2,'SAMPLE-Entry-Sheet'!CB151,BH151=List!$O$3,'SAMPLE-Entry-Sheet'!CC151)</f>
        <v>#DIV/0!</v>
      </c>
    </row>
    <row r="152" spans="1:82" ht="30" customHeight="1" x14ac:dyDescent="0.35">
      <c r="A152" t="str">
        <f t="shared" si="38"/>
        <v>Ineligible or missing inputs</v>
      </c>
      <c r="H152" s="15"/>
      <c r="I152" s="16"/>
      <c r="J152" s="16"/>
      <c r="K152" s="16"/>
      <c r="O152" s="17"/>
      <c r="Q152" s="17"/>
      <c r="T152" s="17"/>
      <c r="V152" s="17"/>
      <c r="AB152" s="17">
        <f>'SAMPLE-Load-Tally'!C152</f>
        <v>0</v>
      </c>
      <c r="AC152" s="17"/>
      <c r="AD152" s="17"/>
      <c r="AE152" s="17"/>
      <c r="AF152" s="17"/>
      <c r="AG152" s="12" t="e">
        <f t="shared" si="39"/>
        <v>#DIV/0!</v>
      </c>
      <c r="AH152" s="13" cm="1">
        <f t="array" ref="AH152">_xlfn.IFS(AC152&gt;0,((AC152/(O152))),AC152=0,0)</f>
        <v>0</v>
      </c>
      <c r="AI152" s="13" cm="1">
        <f t="array" ref="AI152">_xlfn.IFS(AD152&gt;0,((AD152/(Q152))),AD152=0,0)</f>
        <v>0</v>
      </c>
      <c r="AJ152" s="13" cm="1">
        <f t="array" ref="AJ152">_xlfn.IFS(AE152&gt;0,((AE152/(U152))),AE152=0,0)</f>
        <v>0</v>
      </c>
      <c r="AK152" s="13" cm="1">
        <f t="array" ref="AK152">_xlfn.IFS(AF152&gt;0,((AF152/(W152))),AF152=0,0)</f>
        <v>0</v>
      </c>
      <c r="AL152" s="14" t="e">
        <f t="shared" si="40"/>
        <v>#DIV/0!</v>
      </c>
      <c r="BH152" t="str" cm="1">
        <f t="array" ref="BH152">_xlfn.IFS(J152&lt;List!$K$3,"old",J152&gt;=List!$K$3,"new")</f>
        <v>old</v>
      </c>
      <c r="BI152">
        <f>_xlfn.IFNA(VLOOKUP(N152,List!$A$2:$B$18,2,FALSE),0)</f>
        <v>0</v>
      </c>
      <c r="BJ152">
        <f>_xlfn.IFNA(VLOOKUP(P152,List!$A$2:$B$18,2,FALSE),0)</f>
        <v>0</v>
      </c>
      <c r="BK152">
        <f>_xlfn.IFNA(VLOOKUP(T152,List!$A$2:$B$18,2,FALSE),0)</f>
        <v>0</v>
      </c>
      <c r="BL152">
        <f>_xlfn.IFNA(VLOOKUP(V152,List!$A$2:$B$18,2,FALSE),0)</f>
        <v>0</v>
      </c>
      <c r="BM152">
        <f>_xlfn.IFNA(VLOOKUP(Z152,List!$A$2:$B$18,2,FALSE),0)</f>
        <v>0</v>
      </c>
      <c r="BN152">
        <f>COUNTIFS(AV152:AX152,"yes")+(COUNTIFS(BX152,"yes"))+Tabulation[[#This Row],[Leak Tight Exempt]]</f>
        <v>0</v>
      </c>
      <c r="BO152" t="str">
        <f>IF(OR(AND(K152=List!$R$2,BN152=3),AND(K152=List!$R$3,BN152=3)),"Yes","Ineligible or Missing Data")</f>
        <v>Ineligible or Missing Data</v>
      </c>
      <c r="BP152">
        <f t="shared" si="41"/>
        <v>1</v>
      </c>
      <c r="BQ152">
        <f>_xlfn.IFNA(VLOOKUP(AZ152,List!$H$2:$I$10,2,FALSE),0)</f>
        <v>0</v>
      </c>
      <c r="BR152">
        <f t="shared" si="42"/>
        <v>0</v>
      </c>
      <c r="BS152">
        <f t="shared" si="43"/>
        <v>1</v>
      </c>
      <c r="BT152">
        <f t="shared" si="44"/>
        <v>0</v>
      </c>
      <c r="BU152">
        <f t="shared" si="45"/>
        <v>0</v>
      </c>
      <c r="BV152" t="b">
        <f t="shared" si="37"/>
        <v>0</v>
      </c>
      <c r="BW152">
        <f t="shared" si="46"/>
        <v>0</v>
      </c>
      <c r="BX152" t="b">
        <f t="shared" si="47"/>
        <v>0</v>
      </c>
      <c r="BY152">
        <f t="shared" si="48"/>
        <v>1</v>
      </c>
      <c r="BZ152" t="e" cm="1">
        <f t="array" ref="BZ152">_xlfn.IFS(AG152&lt;List!$N$4,"Platinum",AG152&lt;List!$N$3,"Gold",AG152&lt;List!$N$2,"Silver",AG152&gt;List!$N$2,"Exceeds")</f>
        <v>#DIV/0!</v>
      </c>
      <c r="CA152" t="e" cm="1">
        <f t="array" ref="CA152">_xlfn.IFS(AL152&lt;List!$M$4,"Platinum",AL152&lt;List!$M$3,"Gold",AL152&lt;List!$M$2,"Silver",AL152&gt;List!$M$2,"Exceeds")</f>
        <v>#DIV/0!</v>
      </c>
      <c r="CB152" t="e" cm="1">
        <f t="array" ref="CB152">_xlfn.IFS(CA152="exceeds","Exceeds",BZ152="exceeds","Exceeds",CA152="silver","Silver",BZ152="silver","Silver",CA152="Gold","Gold",BZ152="Gold","Gold",CA152="platinum","Platinum",BZ152="platinum","Platinum")</f>
        <v>#DIV/0!</v>
      </c>
      <c r="CC152" t="e">
        <f>IF(AND(AND(BY152&gt;=2),AND(AG152&lt;=List!$N$4),AND(AL152&lt;=List!$M$4)),"Certified","Exceeds")</f>
        <v>#DIV/0!</v>
      </c>
      <c r="CD152" t="e" cm="1">
        <f t="array" ref="CD152">_xlfn.IFS(BH152=List!$O$2,'SAMPLE-Entry-Sheet'!CB152,BH152=List!$O$3,'SAMPLE-Entry-Sheet'!CC152)</f>
        <v>#DIV/0!</v>
      </c>
    </row>
    <row r="153" spans="1:82" ht="30" customHeight="1" x14ac:dyDescent="0.35">
      <c r="A153" t="str">
        <f t="shared" si="38"/>
        <v>Ineligible or missing inputs</v>
      </c>
      <c r="H153" s="15"/>
      <c r="I153" s="16"/>
      <c r="J153" s="16"/>
      <c r="K153" s="16"/>
      <c r="O153" s="17"/>
      <c r="Q153" s="17"/>
      <c r="T153" s="17"/>
      <c r="V153" s="17"/>
      <c r="AB153" s="17">
        <f>'SAMPLE-Load-Tally'!C153</f>
        <v>0</v>
      </c>
      <c r="AC153" s="17"/>
      <c r="AD153" s="17"/>
      <c r="AE153" s="17"/>
      <c r="AF153" s="17"/>
      <c r="AG153" s="12" t="e">
        <f t="shared" si="39"/>
        <v>#DIV/0!</v>
      </c>
      <c r="AH153" s="13" cm="1">
        <f t="array" ref="AH153">_xlfn.IFS(AC153&gt;0,((AC153/(O153))),AC153=0,0)</f>
        <v>0</v>
      </c>
      <c r="AI153" s="13" cm="1">
        <f t="array" ref="AI153">_xlfn.IFS(AD153&gt;0,((AD153/(Q153))),AD153=0,0)</f>
        <v>0</v>
      </c>
      <c r="AJ153" s="13" cm="1">
        <f t="array" ref="AJ153">_xlfn.IFS(AE153&gt;0,((AE153/(U153))),AE153=0,0)</f>
        <v>0</v>
      </c>
      <c r="AK153" s="13" cm="1">
        <f t="array" ref="AK153">_xlfn.IFS(AF153&gt;0,((AF153/(W153))),AF153=0,0)</f>
        <v>0</v>
      </c>
      <c r="AL153" s="14" t="e">
        <f t="shared" si="40"/>
        <v>#DIV/0!</v>
      </c>
      <c r="BH153" t="str" cm="1">
        <f t="array" ref="BH153">_xlfn.IFS(J153&lt;List!$K$3,"old",J153&gt;=List!$K$3,"new")</f>
        <v>old</v>
      </c>
      <c r="BI153">
        <f>_xlfn.IFNA(VLOOKUP(N153,List!$A$2:$B$18,2,FALSE),0)</f>
        <v>0</v>
      </c>
      <c r="BJ153">
        <f>_xlfn.IFNA(VLOOKUP(P153,List!$A$2:$B$18,2,FALSE),0)</f>
        <v>0</v>
      </c>
      <c r="BK153">
        <f>_xlfn.IFNA(VLOOKUP(T153,List!$A$2:$B$18,2,FALSE),0)</f>
        <v>0</v>
      </c>
      <c r="BL153">
        <f>_xlfn.IFNA(VLOOKUP(V153,List!$A$2:$B$18,2,FALSE),0)</f>
        <v>0</v>
      </c>
      <c r="BM153">
        <f>_xlfn.IFNA(VLOOKUP(Z153,List!$A$2:$B$18,2,FALSE),0)</f>
        <v>0</v>
      </c>
      <c r="BN153">
        <f>COUNTIFS(AV153:AX153,"yes")+(COUNTIFS(BX153,"yes"))+Tabulation[[#This Row],[Leak Tight Exempt]]</f>
        <v>0</v>
      </c>
      <c r="BO153" t="str">
        <f>IF(OR(AND(K153=List!$R$2,BN153=3),AND(K153=List!$R$3,BN153=3)),"Yes","Ineligible or Missing Data")</f>
        <v>Ineligible or Missing Data</v>
      </c>
      <c r="BP153">
        <f t="shared" si="41"/>
        <v>1</v>
      </c>
      <c r="BQ153">
        <f>_xlfn.IFNA(VLOOKUP(AZ153,List!$H$2:$I$10,2,FALSE),0)</f>
        <v>0</v>
      </c>
      <c r="BR153">
        <f t="shared" si="42"/>
        <v>0</v>
      </c>
      <c r="BS153">
        <f t="shared" si="43"/>
        <v>1</v>
      </c>
      <c r="BT153">
        <f t="shared" si="44"/>
        <v>0</v>
      </c>
      <c r="BU153">
        <f t="shared" si="45"/>
        <v>0</v>
      </c>
      <c r="BV153" t="b">
        <f t="shared" si="37"/>
        <v>0</v>
      </c>
      <c r="BW153">
        <f t="shared" si="46"/>
        <v>0</v>
      </c>
      <c r="BX153" t="b">
        <f t="shared" si="47"/>
        <v>0</v>
      </c>
      <c r="BY153">
        <f t="shared" si="48"/>
        <v>1</v>
      </c>
      <c r="BZ153" t="e" cm="1">
        <f t="array" ref="BZ153">_xlfn.IFS(AG153&lt;List!$N$4,"Platinum",AG153&lt;List!$N$3,"Gold",AG153&lt;List!$N$2,"Silver",AG153&gt;List!$N$2,"Exceeds")</f>
        <v>#DIV/0!</v>
      </c>
      <c r="CA153" t="e" cm="1">
        <f t="array" ref="CA153">_xlfn.IFS(AL153&lt;List!$M$4,"Platinum",AL153&lt;List!$M$3,"Gold",AL153&lt;List!$M$2,"Silver",AL153&gt;List!$M$2,"Exceeds")</f>
        <v>#DIV/0!</v>
      </c>
      <c r="CB153" t="e" cm="1">
        <f t="array" ref="CB153">_xlfn.IFS(CA153="exceeds","Exceeds",BZ153="exceeds","Exceeds",CA153="silver","Silver",BZ153="silver","Silver",CA153="Gold","Gold",BZ153="Gold","Gold",CA153="platinum","Platinum",BZ153="platinum","Platinum")</f>
        <v>#DIV/0!</v>
      </c>
      <c r="CC153" t="e">
        <f>IF(AND(AND(BY153&gt;=2),AND(AG153&lt;=List!$N$4),AND(AL153&lt;=List!$M$4)),"Certified","Exceeds")</f>
        <v>#DIV/0!</v>
      </c>
      <c r="CD153" t="e" cm="1">
        <f t="array" ref="CD153">_xlfn.IFS(BH153=List!$O$2,'SAMPLE-Entry-Sheet'!CB153,BH153=List!$O$3,'SAMPLE-Entry-Sheet'!CC153)</f>
        <v>#DIV/0!</v>
      </c>
    </row>
    <row r="154" spans="1:82" ht="30" customHeight="1" x14ac:dyDescent="0.35">
      <c r="A154" t="str">
        <f t="shared" si="38"/>
        <v>Ineligible or missing inputs</v>
      </c>
      <c r="H154" s="15"/>
      <c r="I154" s="16"/>
      <c r="J154" s="16"/>
      <c r="K154" s="16"/>
      <c r="O154" s="17"/>
      <c r="Q154" s="17"/>
      <c r="T154" s="17"/>
      <c r="V154" s="17"/>
      <c r="AB154" s="17">
        <f>'SAMPLE-Load-Tally'!C154</f>
        <v>0</v>
      </c>
      <c r="AC154" s="17"/>
      <c r="AD154" s="17"/>
      <c r="AE154" s="17"/>
      <c r="AF154" s="17"/>
      <c r="AG154" s="12" t="e">
        <f t="shared" si="39"/>
        <v>#DIV/0!</v>
      </c>
      <c r="AH154" s="13" cm="1">
        <f t="array" ref="AH154">_xlfn.IFS(AC154&gt;0,((AC154/(O154))),AC154=0,0)</f>
        <v>0</v>
      </c>
      <c r="AI154" s="13" cm="1">
        <f t="array" ref="AI154">_xlfn.IFS(AD154&gt;0,((AD154/(Q154))),AD154=0,0)</f>
        <v>0</v>
      </c>
      <c r="AJ154" s="13" cm="1">
        <f t="array" ref="AJ154">_xlfn.IFS(AE154&gt;0,((AE154/(U154))),AE154=0,0)</f>
        <v>0</v>
      </c>
      <c r="AK154" s="13" cm="1">
        <f t="array" ref="AK154">_xlfn.IFS(AF154&gt;0,((AF154/(W154))),AF154=0,0)</f>
        <v>0</v>
      </c>
      <c r="AL154" s="14" t="e">
        <f t="shared" si="40"/>
        <v>#DIV/0!</v>
      </c>
      <c r="BH154" t="str" cm="1">
        <f t="array" ref="BH154">_xlfn.IFS(J154&lt;List!$K$3,"old",J154&gt;=List!$K$3,"new")</f>
        <v>old</v>
      </c>
      <c r="BI154">
        <f>_xlfn.IFNA(VLOOKUP(N154,List!$A$2:$B$18,2,FALSE),0)</f>
        <v>0</v>
      </c>
      <c r="BJ154">
        <f>_xlfn.IFNA(VLOOKUP(P154,List!$A$2:$B$18,2,FALSE),0)</f>
        <v>0</v>
      </c>
      <c r="BK154">
        <f>_xlfn.IFNA(VLOOKUP(T154,List!$A$2:$B$18,2,FALSE),0)</f>
        <v>0</v>
      </c>
      <c r="BL154">
        <f>_xlfn.IFNA(VLOOKUP(V154,List!$A$2:$B$18,2,FALSE),0)</f>
        <v>0</v>
      </c>
      <c r="BM154">
        <f>_xlfn.IFNA(VLOOKUP(Z154,List!$A$2:$B$18,2,FALSE),0)</f>
        <v>0</v>
      </c>
      <c r="BN154">
        <f>COUNTIFS(AV154:AX154,"yes")+(COUNTIFS(BX154,"yes"))+Tabulation[[#This Row],[Leak Tight Exempt]]</f>
        <v>0</v>
      </c>
      <c r="BO154" t="str">
        <f>IF(OR(AND(K154=List!$R$2,BN154=3),AND(K154=List!$R$3,BN154=3)),"Yes","Ineligible or Missing Data")</f>
        <v>Ineligible or Missing Data</v>
      </c>
      <c r="BP154">
        <f t="shared" si="41"/>
        <v>1</v>
      </c>
      <c r="BQ154">
        <f>_xlfn.IFNA(VLOOKUP(AZ154,List!$H$2:$I$10,2,FALSE),0)</f>
        <v>0</v>
      </c>
      <c r="BR154">
        <f t="shared" si="42"/>
        <v>0</v>
      </c>
      <c r="BS154">
        <f t="shared" si="43"/>
        <v>1</v>
      </c>
      <c r="BT154">
        <f t="shared" si="44"/>
        <v>0</v>
      </c>
      <c r="BU154">
        <f t="shared" si="45"/>
        <v>0</v>
      </c>
      <c r="BV154" t="b">
        <f t="shared" si="37"/>
        <v>0</v>
      </c>
      <c r="BW154">
        <f t="shared" si="46"/>
        <v>0</v>
      </c>
      <c r="BX154" t="b">
        <f t="shared" si="47"/>
        <v>0</v>
      </c>
      <c r="BY154">
        <f t="shared" si="48"/>
        <v>1</v>
      </c>
      <c r="BZ154" t="e" cm="1">
        <f t="array" ref="BZ154">_xlfn.IFS(AG154&lt;List!$N$4,"Platinum",AG154&lt;List!$N$3,"Gold",AG154&lt;List!$N$2,"Silver",AG154&gt;List!$N$2,"Exceeds")</f>
        <v>#DIV/0!</v>
      </c>
      <c r="CA154" t="e" cm="1">
        <f t="array" ref="CA154">_xlfn.IFS(AL154&lt;List!$M$4,"Platinum",AL154&lt;List!$M$3,"Gold",AL154&lt;List!$M$2,"Silver",AL154&gt;List!$M$2,"Exceeds")</f>
        <v>#DIV/0!</v>
      </c>
      <c r="CB154" t="e" cm="1">
        <f t="array" ref="CB154">_xlfn.IFS(CA154="exceeds","Exceeds",BZ154="exceeds","Exceeds",CA154="silver","Silver",BZ154="silver","Silver",CA154="Gold","Gold",BZ154="Gold","Gold",CA154="platinum","Platinum",BZ154="platinum","Platinum")</f>
        <v>#DIV/0!</v>
      </c>
      <c r="CC154" t="e">
        <f>IF(AND(AND(BY154&gt;=2),AND(AG154&lt;=List!$N$4),AND(AL154&lt;=List!$M$4)),"Certified","Exceeds")</f>
        <v>#DIV/0!</v>
      </c>
      <c r="CD154" t="e" cm="1">
        <f t="array" ref="CD154">_xlfn.IFS(BH154=List!$O$2,'SAMPLE-Entry-Sheet'!CB154,BH154=List!$O$3,'SAMPLE-Entry-Sheet'!CC154)</f>
        <v>#DIV/0!</v>
      </c>
    </row>
    <row r="155" spans="1:82" ht="30" customHeight="1" x14ac:dyDescent="0.35">
      <c r="A155" t="str">
        <f t="shared" si="38"/>
        <v>Ineligible or missing inputs</v>
      </c>
      <c r="H155" s="15"/>
      <c r="I155" s="16"/>
      <c r="J155" s="16"/>
      <c r="K155" s="16"/>
      <c r="O155" s="17"/>
      <c r="Q155" s="17"/>
      <c r="T155" s="17"/>
      <c r="V155" s="17"/>
      <c r="AB155" s="17">
        <f>'SAMPLE-Load-Tally'!C155</f>
        <v>0</v>
      </c>
      <c r="AC155" s="17"/>
      <c r="AD155" s="17"/>
      <c r="AE155" s="17"/>
      <c r="AF155" s="17"/>
      <c r="AG155" s="12" t="e">
        <f t="shared" si="39"/>
        <v>#DIV/0!</v>
      </c>
      <c r="AH155" s="13" cm="1">
        <f t="array" ref="AH155">_xlfn.IFS(AC155&gt;0,((AC155/(O155))),AC155=0,0)</f>
        <v>0</v>
      </c>
      <c r="AI155" s="13" cm="1">
        <f t="array" ref="AI155">_xlfn.IFS(AD155&gt;0,((AD155/(Q155))),AD155=0,0)</f>
        <v>0</v>
      </c>
      <c r="AJ155" s="13" cm="1">
        <f t="array" ref="AJ155">_xlfn.IFS(AE155&gt;0,((AE155/(U155))),AE155=0,0)</f>
        <v>0</v>
      </c>
      <c r="AK155" s="13" cm="1">
        <f t="array" ref="AK155">_xlfn.IFS(AF155&gt;0,((AF155/(W155))),AF155=0,0)</f>
        <v>0</v>
      </c>
      <c r="AL155" s="14" t="e">
        <f t="shared" si="40"/>
        <v>#DIV/0!</v>
      </c>
      <c r="BH155" t="str" cm="1">
        <f t="array" ref="BH155">_xlfn.IFS(J155&lt;List!$K$3,"old",J155&gt;=List!$K$3,"new")</f>
        <v>old</v>
      </c>
      <c r="BI155">
        <f>_xlfn.IFNA(VLOOKUP(N155,List!$A$2:$B$18,2,FALSE),0)</f>
        <v>0</v>
      </c>
      <c r="BJ155">
        <f>_xlfn.IFNA(VLOOKUP(P155,List!$A$2:$B$18,2,FALSE),0)</f>
        <v>0</v>
      </c>
      <c r="BK155">
        <f>_xlfn.IFNA(VLOOKUP(T155,List!$A$2:$B$18,2,FALSE),0)</f>
        <v>0</v>
      </c>
      <c r="BL155">
        <f>_xlfn.IFNA(VLOOKUP(V155,List!$A$2:$B$18,2,FALSE),0)</f>
        <v>0</v>
      </c>
      <c r="BM155">
        <f>_xlfn.IFNA(VLOOKUP(Z155,List!$A$2:$B$18,2,FALSE),0)</f>
        <v>0</v>
      </c>
      <c r="BN155">
        <f>COUNTIFS(AV155:AX155,"yes")+(COUNTIFS(BX155,"yes"))+Tabulation[[#This Row],[Leak Tight Exempt]]</f>
        <v>0</v>
      </c>
      <c r="BO155" t="str">
        <f>IF(OR(AND(K155=List!$R$2,BN155=3),AND(K155=List!$R$3,BN155=3)),"Yes","Ineligible or Missing Data")</f>
        <v>Ineligible or Missing Data</v>
      </c>
      <c r="BP155">
        <f t="shared" si="41"/>
        <v>1</v>
      </c>
      <c r="BQ155">
        <f>_xlfn.IFNA(VLOOKUP(AZ155,List!$H$2:$I$10,2,FALSE),0)</f>
        <v>0</v>
      </c>
      <c r="BR155">
        <f t="shared" si="42"/>
        <v>0</v>
      </c>
      <c r="BS155">
        <f t="shared" si="43"/>
        <v>1</v>
      </c>
      <c r="BT155">
        <f t="shared" si="44"/>
        <v>0</v>
      </c>
      <c r="BU155">
        <f t="shared" si="45"/>
        <v>0</v>
      </c>
      <c r="BV155" t="b">
        <f t="shared" si="37"/>
        <v>0</v>
      </c>
      <c r="BW155">
        <f t="shared" si="46"/>
        <v>0</v>
      </c>
      <c r="BX155" t="b">
        <f t="shared" si="47"/>
        <v>0</v>
      </c>
      <c r="BY155">
        <f t="shared" si="48"/>
        <v>1</v>
      </c>
      <c r="BZ155" t="e" cm="1">
        <f t="array" ref="BZ155">_xlfn.IFS(AG155&lt;List!$N$4,"Platinum",AG155&lt;List!$N$3,"Gold",AG155&lt;List!$N$2,"Silver",AG155&gt;List!$N$2,"Exceeds")</f>
        <v>#DIV/0!</v>
      </c>
      <c r="CA155" t="e" cm="1">
        <f t="array" ref="CA155">_xlfn.IFS(AL155&lt;List!$M$4,"Platinum",AL155&lt;List!$M$3,"Gold",AL155&lt;List!$M$2,"Silver",AL155&gt;List!$M$2,"Exceeds")</f>
        <v>#DIV/0!</v>
      </c>
      <c r="CB155" t="e" cm="1">
        <f t="array" ref="CB155">_xlfn.IFS(CA155="exceeds","Exceeds",BZ155="exceeds","Exceeds",CA155="silver","Silver",BZ155="silver","Silver",CA155="Gold","Gold",BZ155="Gold","Gold",CA155="platinum","Platinum",BZ155="platinum","Platinum")</f>
        <v>#DIV/0!</v>
      </c>
      <c r="CC155" t="e">
        <f>IF(AND(AND(BY155&gt;=2),AND(AG155&lt;=List!$N$4),AND(AL155&lt;=List!$M$4)),"Certified","Exceeds")</f>
        <v>#DIV/0!</v>
      </c>
      <c r="CD155" t="e" cm="1">
        <f t="array" ref="CD155">_xlfn.IFS(BH155=List!$O$2,'SAMPLE-Entry-Sheet'!CB155,BH155=List!$O$3,'SAMPLE-Entry-Sheet'!CC155)</f>
        <v>#DIV/0!</v>
      </c>
    </row>
    <row r="156" spans="1:82" ht="30" customHeight="1" x14ac:dyDescent="0.35">
      <c r="A156" t="str">
        <f t="shared" si="38"/>
        <v>Ineligible or missing inputs</v>
      </c>
      <c r="H156" s="15"/>
      <c r="I156" s="16"/>
      <c r="J156" s="16"/>
      <c r="K156" s="16"/>
      <c r="O156" s="17"/>
      <c r="Q156" s="17"/>
      <c r="T156" s="17"/>
      <c r="V156" s="17"/>
      <c r="AB156" s="17">
        <f>'SAMPLE-Load-Tally'!C156</f>
        <v>0</v>
      </c>
      <c r="AC156" s="17"/>
      <c r="AD156" s="17"/>
      <c r="AE156" s="17"/>
      <c r="AF156" s="17"/>
      <c r="AG156" s="12" t="e">
        <f t="shared" si="39"/>
        <v>#DIV/0!</v>
      </c>
      <c r="AH156" s="13" cm="1">
        <f t="array" ref="AH156">_xlfn.IFS(AC156&gt;0,((AC156/(O156))),AC156=0,0)</f>
        <v>0</v>
      </c>
      <c r="AI156" s="13" cm="1">
        <f t="array" ref="AI156">_xlfn.IFS(AD156&gt;0,((AD156/(Q156))),AD156=0,0)</f>
        <v>0</v>
      </c>
      <c r="AJ156" s="13" cm="1">
        <f t="array" ref="AJ156">_xlfn.IFS(AE156&gt;0,((AE156/(U156))),AE156=0,0)</f>
        <v>0</v>
      </c>
      <c r="AK156" s="13" cm="1">
        <f t="array" ref="AK156">_xlfn.IFS(AF156&gt;0,((AF156/(W156))),AF156=0,0)</f>
        <v>0</v>
      </c>
      <c r="AL156" s="14" t="e">
        <f t="shared" si="40"/>
        <v>#DIV/0!</v>
      </c>
      <c r="BH156" t="str" cm="1">
        <f t="array" ref="BH156">_xlfn.IFS(J156&lt;List!$K$3,"old",J156&gt;=List!$K$3,"new")</f>
        <v>old</v>
      </c>
      <c r="BI156">
        <f>_xlfn.IFNA(VLOOKUP(N156,List!$A$2:$B$18,2,FALSE),0)</f>
        <v>0</v>
      </c>
      <c r="BJ156">
        <f>_xlfn.IFNA(VLOOKUP(P156,List!$A$2:$B$18,2,FALSE),0)</f>
        <v>0</v>
      </c>
      <c r="BK156">
        <f>_xlfn.IFNA(VLOOKUP(T156,List!$A$2:$B$18,2,FALSE),0)</f>
        <v>0</v>
      </c>
      <c r="BL156">
        <f>_xlfn.IFNA(VLOOKUP(V156,List!$A$2:$B$18,2,FALSE),0)</f>
        <v>0</v>
      </c>
      <c r="BM156">
        <f>_xlfn.IFNA(VLOOKUP(Z156,List!$A$2:$B$18,2,FALSE),0)</f>
        <v>0</v>
      </c>
      <c r="BN156">
        <f>COUNTIFS(AV156:AX156,"yes")+(COUNTIFS(BX156,"yes"))+Tabulation[[#This Row],[Leak Tight Exempt]]</f>
        <v>0</v>
      </c>
      <c r="BO156" t="str">
        <f>IF(OR(AND(K156=List!$R$2,BN156=3),AND(K156=List!$R$3,BN156=3)),"Yes","Ineligible or Missing Data")</f>
        <v>Ineligible or Missing Data</v>
      </c>
      <c r="BP156">
        <f t="shared" si="41"/>
        <v>1</v>
      </c>
      <c r="BQ156">
        <f>_xlfn.IFNA(VLOOKUP(AZ156,List!$H$2:$I$10,2,FALSE),0)</f>
        <v>0</v>
      </c>
      <c r="BR156">
        <f t="shared" si="42"/>
        <v>0</v>
      </c>
      <c r="BS156">
        <f t="shared" si="43"/>
        <v>1</v>
      </c>
      <c r="BT156">
        <f t="shared" si="44"/>
        <v>0</v>
      </c>
      <c r="BU156">
        <f t="shared" si="45"/>
        <v>0</v>
      </c>
      <c r="BV156" t="b">
        <f t="shared" si="37"/>
        <v>0</v>
      </c>
      <c r="BW156">
        <f t="shared" si="46"/>
        <v>0</v>
      </c>
      <c r="BX156" t="b">
        <f t="shared" si="47"/>
        <v>0</v>
      </c>
      <c r="BY156">
        <f t="shared" si="48"/>
        <v>1</v>
      </c>
      <c r="BZ156" t="e" cm="1">
        <f t="array" ref="BZ156">_xlfn.IFS(AG156&lt;List!$N$4,"Platinum",AG156&lt;List!$N$3,"Gold",AG156&lt;List!$N$2,"Silver",AG156&gt;List!$N$2,"Exceeds")</f>
        <v>#DIV/0!</v>
      </c>
      <c r="CA156" t="e" cm="1">
        <f t="array" ref="CA156">_xlfn.IFS(AL156&lt;List!$M$4,"Platinum",AL156&lt;List!$M$3,"Gold",AL156&lt;List!$M$2,"Silver",AL156&gt;List!$M$2,"Exceeds")</f>
        <v>#DIV/0!</v>
      </c>
      <c r="CB156" t="e" cm="1">
        <f t="array" ref="CB156">_xlfn.IFS(CA156="exceeds","Exceeds",BZ156="exceeds","Exceeds",CA156="silver","Silver",BZ156="silver","Silver",CA156="Gold","Gold",BZ156="Gold","Gold",CA156="platinum","Platinum",BZ156="platinum","Platinum")</f>
        <v>#DIV/0!</v>
      </c>
      <c r="CC156" t="e">
        <f>IF(AND(AND(BY156&gt;=2),AND(AG156&lt;=List!$N$4),AND(AL156&lt;=List!$M$4)),"Certified","Exceeds")</f>
        <v>#DIV/0!</v>
      </c>
      <c r="CD156" t="e" cm="1">
        <f t="array" ref="CD156">_xlfn.IFS(BH156=List!$O$2,'SAMPLE-Entry-Sheet'!CB156,BH156=List!$O$3,'SAMPLE-Entry-Sheet'!CC156)</f>
        <v>#DIV/0!</v>
      </c>
    </row>
    <row r="157" spans="1:82" ht="30" customHeight="1" x14ac:dyDescent="0.35">
      <c r="A157" t="str">
        <f t="shared" si="38"/>
        <v>Ineligible or missing inputs</v>
      </c>
      <c r="H157" s="15"/>
      <c r="I157" s="16"/>
      <c r="J157" s="16"/>
      <c r="K157" s="16"/>
      <c r="O157" s="17"/>
      <c r="Q157" s="17"/>
      <c r="T157" s="17"/>
      <c r="V157" s="17"/>
      <c r="AB157" s="17">
        <f>'SAMPLE-Load-Tally'!C157</f>
        <v>0</v>
      </c>
      <c r="AC157" s="17"/>
      <c r="AD157" s="17"/>
      <c r="AE157" s="17"/>
      <c r="AF157" s="17"/>
      <c r="AG157" s="12" t="e">
        <f t="shared" si="39"/>
        <v>#DIV/0!</v>
      </c>
      <c r="AH157" s="13" cm="1">
        <f t="array" ref="AH157">_xlfn.IFS(AC157&gt;0,((AC157/(O157))),AC157=0,0)</f>
        <v>0</v>
      </c>
      <c r="AI157" s="13" cm="1">
        <f t="array" ref="AI157">_xlfn.IFS(AD157&gt;0,((AD157/(Q157))),AD157=0,0)</f>
        <v>0</v>
      </c>
      <c r="AJ157" s="13" cm="1">
        <f t="array" ref="AJ157">_xlfn.IFS(AE157&gt;0,((AE157/(U157))),AE157=0,0)</f>
        <v>0</v>
      </c>
      <c r="AK157" s="13" cm="1">
        <f t="array" ref="AK157">_xlfn.IFS(AF157&gt;0,((AF157/(W157))),AF157=0,0)</f>
        <v>0</v>
      </c>
      <c r="AL157" s="14" t="e">
        <f t="shared" si="40"/>
        <v>#DIV/0!</v>
      </c>
      <c r="BH157" t="str" cm="1">
        <f t="array" ref="BH157">_xlfn.IFS(J157&lt;List!$K$3,"old",J157&gt;=List!$K$3,"new")</f>
        <v>old</v>
      </c>
      <c r="BI157">
        <f>_xlfn.IFNA(VLOOKUP(N157,List!$A$2:$B$18,2,FALSE),0)</f>
        <v>0</v>
      </c>
      <c r="BJ157">
        <f>_xlfn.IFNA(VLOOKUP(P157,List!$A$2:$B$18,2,FALSE),0)</f>
        <v>0</v>
      </c>
      <c r="BK157">
        <f>_xlfn.IFNA(VLOOKUP(T157,List!$A$2:$B$18,2,FALSE),0)</f>
        <v>0</v>
      </c>
      <c r="BL157">
        <f>_xlfn.IFNA(VLOOKUP(V157,List!$A$2:$B$18,2,FALSE),0)</f>
        <v>0</v>
      </c>
      <c r="BM157">
        <f>_xlfn.IFNA(VLOOKUP(Z157,List!$A$2:$B$18,2,FALSE),0)</f>
        <v>0</v>
      </c>
      <c r="BN157">
        <f>COUNTIFS(AV157:AX157,"yes")+(COUNTIFS(BX157,"yes"))+Tabulation[[#This Row],[Leak Tight Exempt]]</f>
        <v>0</v>
      </c>
      <c r="BO157" t="str">
        <f>IF(OR(AND(K157=List!$R$2,BN157=3),AND(K157=List!$R$3,BN157=3)),"Yes","Ineligible or Missing Data")</f>
        <v>Ineligible or Missing Data</v>
      </c>
      <c r="BP157">
        <f t="shared" si="41"/>
        <v>1</v>
      </c>
      <c r="BQ157">
        <f>_xlfn.IFNA(VLOOKUP(AZ157,List!$H$2:$I$10,2,FALSE),0)</f>
        <v>0</v>
      </c>
      <c r="BR157">
        <f t="shared" si="42"/>
        <v>0</v>
      </c>
      <c r="BS157">
        <f t="shared" si="43"/>
        <v>1</v>
      </c>
      <c r="BT157">
        <f t="shared" si="44"/>
        <v>0</v>
      </c>
      <c r="BU157">
        <f t="shared" si="45"/>
        <v>0</v>
      </c>
      <c r="BV157" t="b">
        <f t="shared" si="37"/>
        <v>0</v>
      </c>
      <c r="BW157">
        <f t="shared" si="46"/>
        <v>0</v>
      </c>
      <c r="BX157" t="b">
        <f t="shared" si="47"/>
        <v>0</v>
      </c>
      <c r="BY157">
        <f t="shared" si="48"/>
        <v>1</v>
      </c>
      <c r="BZ157" t="e" cm="1">
        <f t="array" ref="BZ157">_xlfn.IFS(AG157&lt;List!$N$4,"Platinum",AG157&lt;List!$N$3,"Gold",AG157&lt;List!$N$2,"Silver",AG157&gt;List!$N$2,"Exceeds")</f>
        <v>#DIV/0!</v>
      </c>
      <c r="CA157" t="e" cm="1">
        <f t="array" ref="CA157">_xlfn.IFS(AL157&lt;List!$M$4,"Platinum",AL157&lt;List!$M$3,"Gold",AL157&lt;List!$M$2,"Silver",AL157&gt;List!$M$2,"Exceeds")</f>
        <v>#DIV/0!</v>
      </c>
      <c r="CB157" t="e" cm="1">
        <f t="array" ref="CB157">_xlfn.IFS(CA157="exceeds","Exceeds",BZ157="exceeds","Exceeds",CA157="silver","Silver",BZ157="silver","Silver",CA157="Gold","Gold",BZ157="Gold","Gold",CA157="platinum","Platinum",BZ157="platinum","Platinum")</f>
        <v>#DIV/0!</v>
      </c>
      <c r="CC157" t="e">
        <f>IF(AND(AND(BY157&gt;=2),AND(AG157&lt;=List!$N$4),AND(AL157&lt;=List!$M$4)),"Certified","Exceeds")</f>
        <v>#DIV/0!</v>
      </c>
      <c r="CD157" t="e" cm="1">
        <f t="array" ref="CD157">_xlfn.IFS(BH157=List!$O$2,'SAMPLE-Entry-Sheet'!CB157,BH157=List!$O$3,'SAMPLE-Entry-Sheet'!CC157)</f>
        <v>#DIV/0!</v>
      </c>
    </row>
    <row r="158" spans="1:82" ht="30" customHeight="1" x14ac:dyDescent="0.35">
      <c r="A158" t="str">
        <f t="shared" si="38"/>
        <v>Ineligible or missing inputs</v>
      </c>
      <c r="H158" s="15"/>
      <c r="I158" s="16"/>
      <c r="J158" s="16"/>
      <c r="K158" s="16"/>
      <c r="O158" s="17"/>
      <c r="Q158" s="17"/>
      <c r="T158" s="17"/>
      <c r="V158" s="17"/>
      <c r="AB158" s="17">
        <f>'SAMPLE-Load-Tally'!C158</f>
        <v>0</v>
      </c>
      <c r="AC158" s="17"/>
      <c r="AD158" s="17"/>
      <c r="AE158" s="17"/>
      <c r="AF158" s="17"/>
      <c r="AG158" s="12" t="e">
        <f t="shared" si="39"/>
        <v>#DIV/0!</v>
      </c>
      <c r="AH158" s="13" cm="1">
        <f t="array" ref="AH158">_xlfn.IFS(AC158&gt;0,((AC158/(O158))),AC158=0,0)</f>
        <v>0</v>
      </c>
      <c r="AI158" s="13" cm="1">
        <f t="array" ref="AI158">_xlfn.IFS(AD158&gt;0,((AD158/(Q158))),AD158=0,0)</f>
        <v>0</v>
      </c>
      <c r="AJ158" s="13" cm="1">
        <f t="array" ref="AJ158">_xlfn.IFS(AE158&gt;0,((AE158/(U158))),AE158=0,0)</f>
        <v>0</v>
      </c>
      <c r="AK158" s="13" cm="1">
        <f t="array" ref="AK158">_xlfn.IFS(AF158&gt;0,((AF158/(W158))),AF158=0,0)</f>
        <v>0</v>
      </c>
      <c r="AL158" s="14" t="e">
        <f t="shared" si="40"/>
        <v>#DIV/0!</v>
      </c>
      <c r="BH158" t="str" cm="1">
        <f t="array" ref="BH158">_xlfn.IFS(J158&lt;List!$K$3,"old",J158&gt;=List!$K$3,"new")</f>
        <v>old</v>
      </c>
      <c r="BI158">
        <f>_xlfn.IFNA(VLOOKUP(N158,List!$A$2:$B$18,2,FALSE),0)</f>
        <v>0</v>
      </c>
      <c r="BJ158">
        <f>_xlfn.IFNA(VLOOKUP(P158,List!$A$2:$B$18,2,FALSE),0)</f>
        <v>0</v>
      </c>
      <c r="BK158">
        <f>_xlfn.IFNA(VLOOKUP(T158,List!$A$2:$B$18,2,FALSE),0)</f>
        <v>0</v>
      </c>
      <c r="BL158">
        <f>_xlfn.IFNA(VLOOKUP(V158,List!$A$2:$B$18,2,FALSE),0)</f>
        <v>0</v>
      </c>
      <c r="BM158">
        <f>_xlfn.IFNA(VLOOKUP(Z158,List!$A$2:$B$18,2,FALSE),0)</f>
        <v>0</v>
      </c>
      <c r="BN158">
        <f>COUNTIFS(AV158:AX158,"yes")+(COUNTIFS(BX158,"yes"))+Tabulation[[#This Row],[Leak Tight Exempt]]</f>
        <v>0</v>
      </c>
      <c r="BO158" t="str">
        <f>IF(OR(AND(K158=List!$R$2,BN158=3),AND(K158=List!$R$3,BN158=3)),"Yes","Ineligible or Missing Data")</f>
        <v>Ineligible or Missing Data</v>
      </c>
      <c r="BP158">
        <f t="shared" si="41"/>
        <v>1</v>
      </c>
      <c r="BQ158">
        <f>_xlfn.IFNA(VLOOKUP(AZ158,List!$H$2:$I$10,2,FALSE),0)</f>
        <v>0</v>
      </c>
      <c r="BR158">
        <f t="shared" si="42"/>
        <v>0</v>
      </c>
      <c r="BS158">
        <f t="shared" si="43"/>
        <v>1</v>
      </c>
      <c r="BT158">
        <f t="shared" si="44"/>
        <v>0</v>
      </c>
      <c r="BU158">
        <f t="shared" si="45"/>
        <v>0</v>
      </c>
      <c r="BV158" t="b">
        <f t="shared" si="37"/>
        <v>0</v>
      </c>
      <c r="BW158">
        <f t="shared" si="46"/>
        <v>0</v>
      </c>
      <c r="BX158" t="b">
        <f t="shared" si="47"/>
        <v>0</v>
      </c>
      <c r="BY158">
        <f t="shared" si="48"/>
        <v>1</v>
      </c>
      <c r="BZ158" t="e" cm="1">
        <f t="array" ref="BZ158">_xlfn.IFS(AG158&lt;List!$N$4,"Platinum",AG158&lt;List!$N$3,"Gold",AG158&lt;List!$N$2,"Silver",AG158&gt;List!$N$2,"Exceeds")</f>
        <v>#DIV/0!</v>
      </c>
      <c r="CA158" t="e" cm="1">
        <f t="array" ref="CA158">_xlfn.IFS(AL158&lt;List!$M$4,"Platinum",AL158&lt;List!$M$3,"Gold",AL158&lt;List!$M$2,"Silver",AL158&gt;List!$M$2,"Exceeds")</f>
        <v>#DIV/0!</v>
      </c>
      <c r="CB158" t="e" cm="1">
        <f t="array" ref="CB158">_xlfn.IFS(CA158="exceeds","Exceeds",BZ158="exceeds","Exceeds",CA158="silver","Silver",BZ158="silver","Silver",CA158="Gold","Gold",BZ158="Gold","Gold",CA158="platinum","Platinum",BZ158="platinum","Platinum")</f>
        <v>#DIV/0!</v>
      </c>
      <c r="CC158" t="e">
        <f>IF(AND(AND(BY158&gt;=2),AND(AG158&lt;=List!$N$4),AND(AL158&lt;=List!$M$4)),"Certified","Exceeds")</f>
        <v>#DIV/0!</v>
      </c>
      <c r="CD158" t="e" cm="1">
        <f t="array" ref="CD158">_xlfn.IFS(BH158=List!$O$2,'SAMPLE-Entry-Sheet'!CB158,BH158=List!$O$3,'SAMPLE-Entry-Sheet'!CC158)</f>
        <v>#DIV/0!</v>
      </c>
    </row>
    <row r="159" spans="1:82" ht="30" customHeight="1" x14ac:dyDescent="0.35">
      <c r="A159" t="str">
        <f t="shared" si="38"/>
        <v>Ineligible or missing inputs</v>
      </c>
      <c r="H159" s="15"/>
      <c r="I159" s="16"/>
      <c r="J159" s="16"/>
      <c r="K159" s="16"/>
      <c r="O159" s="17"/>
      <c r="Q159" s="17"/>
      <c r="T159" s="17"/>
      <c r="V159" s="17"/>
      <c r="AB159" s="17">
        <f>'SAMPLE-Load-Tally'!C159</f>
        <v>0</v>
      </c>
      <c r="AC159" s="17"/>
      <c r="AD159" s="17"/>
      <c r="AE159" s="17"/>
      <c r="AF159" s="17"/>
      <c r="AG159" s="12" t="e">
        <f t="shared" si="39"/>
        <v>#DIV/0!</v>
      </c>
      <c r="AH159" s="13" cm="1">
        <f t="array" ref="AH159">_xlfn.IFS(AC159&gt;0,((AC159/(O159))),AC159=0,0)</f>
        <v>0</v>
      </c>
      <c r="AI159" s="13" cm="1">
        <f t="array" ref="AI159">_xlfn.IFS(AD159&gt;0,((AD159/(Q159))),AD159=0,0)</f>
        <v>0</v>
      </c>
      <c r="AJ159" s="13" cm="1">
        <f t="array" ref="AJ159">_xlfn.IFS(AE159&gt;0,((AE159/(U159))),AE159=0,0)</f>
        <v>0</v>
      </c>
      <c r="AK159" s="13" cm="1">
        <f t="array" ref="AK159">_xlfn.IFS(AF159&gt;0,((AF159/(W159))),AF159=0,0)</f>
        <v>0</v>
      </c>
      <c r="AL159" s="14" t="e">
        <f t="shared" si="40"/>
        <v>#DIV/0!</v>
      </c>
      <c r="BH159" t="str" cm="1">
        <f t="array" ref="BH159">_xlfn.IFS(J159&lt;List!$K$3,"old",J159&gt;=List!$K$3,"new")</f>
        <v>old</v>
      </c>
      <c r="BI159">
        <f>_xlfn.IFNA(VLOOKUP(N159,List!$A$2:$B$18,2,FALSE),0)</f>
        <v>0</v>
      </c>
      <c r="BJ159">
        <f>_xlfn.IFNA(VLOOKUP(P159,List!$A$2:$B$18,2,FALSE),0)</f>
        <v>0</v>
      </c>
      <c r="BK159">
        <f>_xlfn.IFNA(VLOOKUP(T159,List!$A$2:$B$18,2,FALSE),0)</f>
        <v>0</v>
      </c>
      <c r="BL159">
        <f>_xlfn.IFNA(VLOOKUP(V159,List!$A$2:$B$18,2,FALSE),0)</f>
        <v>0</v>
      </c>
      <c r="BM159">
        <f>_xlfn.IFNA(VLOOKUP(Z159,List!$A$2:$B$18,2,FALSE),0)</f>
        <v>0</v>
      </c>
      <c r="BN159">
        <f>COUNTIFS(AV159:AX159,"yes")+(COUNTIFS(BX159,"yes"))+Tabulation[[#This Row],[Leak Tight Exempt]]</f>
        <v>0</v>
      </c>
      <c r="BO159" t="str">
        <f>IF(OR(AND(K159=List!$R$2,BN159=3),AND(K159=List!$R$3,BN159=3)),"Yes","Ineligible or Missing Data")</f>
        <v>Ineligible or Missing Data</v>
      </c>
      <c r="BP159">
        <f t="shared" si="41"/>
        <v>1</v>
      </c>
      <c r="BQ159">
        <f>_xlfn.IFNA(VLOOKUP(AZ159,List!$H$2:$I$10,2,FALSE),0)</f>
        <v>0</v>
      </c>
      <c r="BR159">
        <f t="shared" si="42"/>
        <v>0</v>
      </c>
      <c r="BS159">
        <f t="shared" si="43"/>
        <v>1</v>
      </c>
      <c r="BT159">
        <f t="shared" si="44"/>
        <v>0</v>
      </c>
      <c r="BU159">
        <f t="shared" si="45"/>
        <v>0</v>
      </c>
      <c r="BV159" t="b">
        <f t="shared" si="37"/>
        <v>0</v>
      </c>
      <c r="BW159">
        <f t="shared" si="46"/>
        <v>0</v>
      </c>
      <c r="BX159" t="b">
        <f t="shared" si="47"/>
        <v>0</v>
      </c>
      <c r="BY159">
        <f t="shared" si="48"/>
        <v>1</v>
      </c>
      <c r="BZ159" t="e" cm="1">
        <f t="array" ref="BZ159">_xlfn.IFS(AG159&lt;List!$N$4,"Platinum",AG159&lt;List!$N$3,"Gold",AG159&lt;List!$N$2,"Silver",AG159&gt;List!$N$2,"Exceeds")</f>
        <v>#DIV/0!</v>
      </c>
      <c r="CA159" t="e" cm="1">
        <f t="array" ref="CA159">_xlfn.IFS(AL159&lt;List!$M$4,"Platinum",AL159&lt;List!$M$3,"Gold",AL159&lt;List!$M$2,"Silver",AL159&gt;List!$M$2,"Exceeds")</f>
        <v>#DIV/0!</v>
      </c>
      <c r="CB159" t="e" cm="1">
        <f t="array" ref="CB159">_xlfn.IFS(CA159="exceeds","Exceeds",BZ159="exceeds","Exceeds",CA159="silver","Silver",BZ159="silver","Silver",CA159="Gold","Gold",BZ159="Gold","Gold",CA159="platinum","Platinum",BZ159="platinum","Platinum")</f>
        <v>#DIV/0!</v>
      </c>
      <c r="CC159" t="e">
        <f>IF(AND(AND(BY159&gt;=2),AND(AG159&lt;=List!$N$4),AND(AL159&lt;=List!$M$4)),"Certified","Exceeds")</f>
        <v>#DIV/0!</v>
      </c>
      <c r="CD159" t="e" cm="1">
        <f t="array" ref="CD159">_xlfn.IFS(BH159=List!$O$2,'SAMPLE-Entry-Sheet'!CB159,BH159=List!$O$3,'SAMPLE-Entry-Sheet'!CC159)</f>
        <v>#DIV/0!</v>
      </c>
    </row>
    <row r="160" spans="1:82" ht="30" customHeight="1" x14ac:dyDescent="0.35">
      <c r="A160" t="str">
        <f t="shared" si="38"/>
        <v>Ineligible or missing inputs</v>
      </c>
      <c r="H160" s="15"/>
      <c r="I160" s="16"/>
      <c r="J160" s="16"/>
      <c r="K160" s="16"/>
      <c r="O160" s="17"/>
      <c r="Q160" s="17"/>
      <c r="T160" s="17"/>
      <c r="V160" s="17"/>
      <c r="AB160" s="17">
        <f>'SAMPLE-Load-Tally'!C160</f>
        <v>0</v>
      </c>
      <c r="AC160" s="17"/>
      <c r="AD160" s="17"/>
      <c r="AE160" s="17"/>
      <c r="AF160" s="17"/>
      <c r="AG160" s="12" t="e">
        <f t="shared" si="39"/>
        <v>#DIV/0!</v>
      </c>
      <c r="AH160" s="13" cm="1">
        <f t="array" ref="AH160">_xlfn.IFS(AC160&gt;0,((AC160/(O160))),AC160=0,0)</f>
        <v>0</v>
      </c>
      <c r="AI160" s="13" cm="1">
        <f t="array" ref="AI160">_xlfn.IFS(AD160&gt;0,((AD160/(Q160))),AD160=0,0)</f>
        <v>0</v>
      </c>
      <c r="AJ160" s="13" cm="1">
        <f t="array" ref="AJ160">_xlfn.IFS(AE160&gt;0,((AE160/(U160))),AE160=0,0)</f>
        <v>0</v>
      </c>
      <c r="AK160" s="13" cm="1">
        <f t="array" ref="AK160">_xlfn.IFS(AF160&gt;0,((AF160/(W160))),AF160=0,0)</f>
        <v>0</v>
      </c>
      <c r="AL160" s="14" t="e">
        <f t="shared" si="40"/>
        <v>#DIV/0!</v>
      </c>
      <c r="BH160" t="str" cm="1">
        <f t="array" ref="BH160">_xlfn.IFS(J160&lt;List!$K$3,"old",J160&gt;=List!$K$3,"new")</f>
        <v>old</v>
      </c>
      <c r="BI160">
        <f>_xlfn.IFNA(VLOOKUP(N160,List!$A$2:$B$18,2,FALSE),0)</f>
        <v>0</v>
      </c>
      <c r="BJ160">
        <f>_xlfn.IFNA(VLOOKUP(P160,List!$A$2:$B$18,2,FALSE),0)</f>
        <v>0</v>
      </c>
      <c r="BK160">
        <f>_xlfn.IFNA(VLOOKUP(T160,List!$A$2:$B$18,2,FALSE),0)</f>
        <v>0</v>
      </c>
      <c r="BL160">
        <f>_xlfn.IFNA(VLOOKUP(V160,List!$A$2:$B$18,2,FALSE),0)</f>
        <v>0</v>
      </c>
      <c r="BM160">
        <f>_xlfn.IFNA(VLOOKUP(Z160,List!$A$2:$B$18,2,FALSE),0)</f>
        <v>0</v>
      </c>
      <c r="BN160">
        <f>COUNTIFS(AV160:AX160,"yes")+(COUNTIFS(BX160,"yes"))+Tabulation[[#This Row],[Leak Tight Exempt]]</f>
        <v>0</v>
      </c>
      <c r="BO160" t="str">
        <f>IF(OR(AND(K160=List!$R$2,BN160=3),AND(K160=List!$R$3,BN160=3)),"Yes","Ineligible or Missing Data")</f>
        <v>Ineligible or Missing Data</v>
      </c>
      <c r="BP160">
        <f t="shared" si="41"/>
        <v>1</v>
      </c>
      <c r="BQ160">
        <f>_xlfn.IFNA(VLOOKUP(AZ160,List!$H$2:$I$10,2,FALSE),0)</f>
        <v>0</v>
      </c>
      <c r="BR160">
        <f t="shared" si="42"/>
        <v>0</v>
      </c>
      <c r="BS160">
        <f t="shared" si="43"/>
        <v>1</v>
      </c>
      <c r="BT160">
        <f t="shared" si="44"/>
        <v>0</v>
      </c>
      <c r="BU160">
        <f t="shared" si="45"/>
        <v>0</v>
      </c>
      <c r="BV160" t="b">
        <f t="shared" si="37"/>
        <v>0</v>
      </c>
      <c r="BW160">
        <f t="shared" si="46"/>
        <v>0</v>
      </c>
      <c r="BX160" t="b">
        <f t="shared" si="47"/>
        <v>0</v>
      </c>
      <c r="BY160">
        <f t="shared" si="48"/>
        <v>1</v>
      </c>
      <c r="BZ160" t="e" cm="1">
        <f t="array" ref="BZ160">_xlfn.IFS(AG160&lt;List!$N$4,"Platinum",AG160&lt;List!$N$3,"Gold",AG160&lt;List!$N$2,"Silver",AG160&gt;List!$N$2,"Exceeds")</f>
        <v>#DIV/0!</v>
      </c>
      <c r="CA160" t="e" cm="1">
        <f t="array" ref="CA160">_xlfn.IFS(AL160&lt;List!$M$4,"Platinum",AL160&lt;List!$M$3,"Gold",AL160&lt;List!$M$2,"Silver",AL160&gt;List!$M$2,"Exceeds")</f>
        <v>#DIV/0!</v>
      </c>
      <c r="CB160" t="e" cm="1">
        <f t="array" ref="CB160">_xlfn.IFS(CA160="exceeds","Exceeds",BZ160="exceeds","Exceeds",CA160="silver","Silver",BZ160="silver","Silver",CA160="Gold","Gold",BZ160="Gold","Gold",CA160="platinum","Platinum",BZ160="platinum","Platinum")</f>
        <v>#DIV/0!</v>
      </c>
      <c r="CC160" t="e">
        <f>IF(AND(AND(BY160&gt;=2),AND(AG160&lt;=List!$N$4),AND(AL160&lt;=List!$M$4)),"Certified","Exceeds")</f>
        <v>#DIV/0!</v>
      </c>
      <c r="CD160" t="e" cm="1">
        <f t="array" ref="CD160">_xlfn.IFS(BH160=List!$O$2,'SAMPLE-Entry-Sheet'!CB160,BH160=List!$O$3,'SAMPLE-Entry-Sheet'!CC160)</f>
        <v>#DIV/0!</v>
      </c>
    </row>
    <row r="161" spans="1:82" ht="30" customHeight="1" x14ac:dyDescent="0.35">
      <c r="A161" t="str">
        <f t="shared" si="38"/>
        <v>Ineligible or missing inputs</v>
      </c>
      <c r="H161" s="15"/>
      <c r="I161" s="16"/>
      <c r="J161" s="16"/>
      <c r="K161" s="16"/>
      <c r="O161" s="17"/>
      <c r="Q161" s="17"/>
      <c r="T161" s="17"/>
      <c r="V161" s="17"/>
      <c r="AB161" s="17">
        <f>'SAMPLE-Load-Tally'!C161</f>
        <v>0</v>
      </c>
      <c r="AC161" s="17"/>
      <c r="AD161" s="17"/>
      <c r="AE161" s="17"/>
      <c r="AF161" s="17"/>
      <c r="AG161" s="12" t="e">
        <f t="shared" si="39"/>
        <v>#DIV/0!</v>
      </c>
      <c r="AH161" s="13" cm="1">
        <f t="array" ref="AH161">_xlfn.IFS(AC161&gt;0,((AC161/(O161))),AC161=0,0)</f>
        <v>0</v>
      </c>
      <c r="AI161" s="13" cm="1">
        <f t="array" ref="AI161">_xlfn.IFS(AD161&gt;0,((AD161/(Q161))),AD161=0,0)</f>
        <v>0</v>
      </c>
      <c r="AJ161" s="13" cm="1">
        <f t="array" ref="AJ161">_xlfn.IFS(AE161&gt;0,((AE161/(U161))),AE161=0,0)</f>
        <v>0</v>
      </c>
      <c r="AK161" s="13" cm="1">
        <f t="array" ref="AK161">_xlfn.IFS(AF161&gt;0,((AF161/(W161))),AF161=0,0)</f>
        <v>0</v>
      </c>
      <c r="AL161" s="14" t="e">
        <f t="shared" si="40"/>
        <v>#DIV/0!</v>
      </c>
      <c r="BH161" t="str" cm="1">
        <f t="array" ref="BH161">_xlfn.IFS(J161&lt;List!$K$3,"old",J161&gt;=List!$K$3,"new")</f>
        <v>old</v>
      </c>
      <c r="BI161">
        <f>_xlfn.IFNA(VLOOKUP(N161,List!$A$2:$B$18,2,FALSE),0)</f>
        <v>0</v>
      </c>
      <c r="BJ161">
        <f>_xlfn.IFNA(VLOOKUP(P161,List!$A$2:$B$18,2,FALSE),0)</f>
        <v>0</v>
      </c>
      <c r="BK161">
        <f>_xlfn.IFNA(VLOOKUP(T161,List!$A$2:$B$18,2,FALSE),0)</f>
        <v>0</v>
      </c>
      <c r="BL161">
        <f>_xlfn.IFNA(VLOOKUP(V161,List!$A$2:$B$18,2,FALSE),0)</f>
        <v>0</v>
      </c>
      <c r="BM161">
        <f>_xlfn.IFNA(VLOOKUP(Z161,List!$A$2:$B$18,2,FALSE),0)</f>
        <v>0</v>
      </c>
      <c r="BN161">
        <f>COUNTIFS(AV161:AX161,"yes")+(COUNTIFS(BX161,"yes"))+Tabulation[[#This Row],[Leak Tight Exempt]]</f>
        <v>0</v>
      </c>
      <c r="BO161" t="str">
        <f>IF(OR(AND(K161=List!$R$2,BN161=3),AND(K161=List!$R$3,BN161=3)),"Yes","Ineligible or Missing Data")</f>
        <v>Ineligible or Missing Data</v>
      </c>
      <c r="BP161">
        <f t="shared" si="41"/>
        <v>1</v>
      </c>
      <c r="BQ161">
        <f>_xlfn.IFNA(VLOOKUP(AZ161,List!$H$2:$I$10,2,FALSE),0)</f>
        <v>0</v>
      </c>
      <c r="BR161">
        <f t="shared" si="42"/>
        <v>0</v>
      </c>
      <c r="BS161">
        <f t="shared" si="43"/>
        <v>1</v>
      </c>
      <c r="BT161">
        <f t="shared" si="44"/>
        <v>0</v>
      </c>
      <c r="BU161">
        <f t="shared" si="45"/>
        <v>0</v>
      </c>
      <c r="BV161" t="b">
        <f t="shared" si="37"/>
        <v>0</v>
      </c>
      <c r="BW161">
        <f t="shared" si="46"/>
        <v>0</v>
      </c>
      <c r="BX161" t="b">
        <f t="shared" si="47"/>
        <v>0</v>
      </c>
      <c r="BY161">
        <f t="shared" si="48"/>
        <v>1</v>
      </c>
      <c r="BZ161" t="e" cm="1">
        <f t="array" ref="BZ161">_xlfn.IFS(AG161&lt;List!$N$4,"Platinum",AG161&lt;List!$N$3,"Gold",AG161&lt;List!$N$2,"Silver",AG161&gt;List!$N$2,"Exceeds")</f>
        <v>#DIV/0!</v>
      </c>
      <c r="CA161" t="e" cm="1">
        <f t="array" ref="CA161">_xlfn.IFS(AL161&lt;List!$M$4,"Platinum",AL161&lt;List!$M$3,"Gold",AL161&lt;List!$M$2,"Silver",AL161&gt;List!$M$2,"Exceeds")</f>
        <v>#DIV/0!</v>
      </c>
      <c r="CB161" t="e" cm="1">
        <f t="array" ref="CB161">_xlfn.IFS(CA161="exceeds","Exceeds",BZ161="exceeds","Exceeds",CA161="silver","Silver",BZ161="silver","Silver",CA161="Gold","Gold",BZ161="Gold","Gold",CA161="platinum","Platinum",BZ161="platinum","Platinum")</f>
        <v>#DIV/0!</v>
      </c>
      <c r="CC161" t="e">
        <f>IF(AND(AND(BY161&gt;=2),AND(AG161&lt;=List!$N$4),AND(AL161&lt;=List!$M$4)),"Certified","Exceeds")</f>
        <v>#DIV/0!</v>
      </c>
      <c r="CD161" t="e" cm="1">
        <f t="array" ref="CD161">_xlfn.IFS(BH161=List!$O$2,'SAMPLE-Entry-Sheet'!CB161,BH161=List!$O$3,'SAMPLE-Entry-Sheet'!CC161)</f>
        <v>#DIV/0!</v>
      </c>
    </row>
    <row r="162" spans="1:82" ht="30" customHeight="1" x14ac:dyDescent="0.35">
      <c r="A162" t="str">
        <f t="shared" si="38"/>
        <v>Ineligible or missing inputs</v>
      </c>
      <c r="H162" s="15"/>
      <c r="I162" s="16"/>
      <c r="J162" s="16"/>
      <c r="K162" s="16"/>
      <c r="O162" s="17"/>
      <c r="Q162" s="17"/>
      <c r="T162" s="17"/>
      <c r="V162" s="17"/>
      <c r="AB162" s="17">
        <f>'SAMPLE-Load-Tally'!C162</f>
        <v>0</v>
      </c>
      <c r="AC162" s="17"/>
      <c r="AD162" s="17"/>
      <c r="AE162" s="17"/>
      <c r="AF162" s="17"/>
      <c r="AG162" s="12" t="e">
        <f t="shared" si="39"/>
        <v>#DIV/0!</v>
      </c>
      <c r="AH162" s="13" cm="1">
        <f t="array" ref="AH162">_xlfn.IFS(AC162&gt;0,((AC162/(O162))),AC162=0,0)</f>
        <v>0</v>
      </c>
      <c r="AI162" s="13" cm="1">
        <f t="array" ref="AI162">_xlfn.IFS(AD162&gt;0,((AD162/(Q162))),AD162=0,0)</f>
        <v>0</v>
      </c>
      <c r="AJ162" s="13" cm="1">
        <f t="array" ref="AJ162">_xlfn.IFS(AE162&gt;0,((AE162/(U162))),AE162=0,0)</f>
        <v>0</v>
      </c>
      <c r="AK162" s="13" cm="1">
        <f t="array" ref="AK162">_xlfn.IFS(AF162&gt;0,((AF162/(W162))),AF162=0,0)</f>
        <v>0</v>
      </c>
      <c r="AL162" s="14" t="e">
        <f t="shared" si="40"/>
        <v>#DIV/0!</v>
      </c>
      <c r="BH162" t="str" cm="1">
        <f t="array" ref="BH162">_xlfn.IFS(J162&lt;List!$K$3,"old",J162&gt;=List!$K$3,"new")</f>
        <v>old</v>
      </c>
      <c r="BI162">
        <f>_xlfn.IFNA(VLOOKUP(N162,List!$A$2:$B$18,2,FALSE),0)</f>
        <v>0</v>
      </c>
      <c r="BJ162">
        <f>_xlfn.IFNA(VLOOKUP(P162,List!$A$2:$B$18,2,FALSE),0)</f>
        <v>0</v>
      </c>
      <c r="BK162">
        <f>_xlfn.IFNA(VLOOKUP(T162,List!$A$2:$B$18,2,FALSE),0)</f>
        <v>0</v>
      </c>
      <c r="BL162">
        <f>_xlfn.IFNA(VLOOKUP(V162,List!$A$2:$B$18,2,FALSE),0)</f>
        <v>0</v>
      </c>
      <c r="BM162">
        <f>_xlfn.IFNA(VLOOKUP(Z162,List!$A$2:$B$18,2,FALSE),0)</f>
        <v>0</v>
      </c>
      <c r="BN162">
        <f>COUNTIFS(AV162:AX162,"yes")+(COUNTIFS(BX162,"yes"))+Tabulation[[#This Row],[Leak Tight Exempt]]</f>
        <v>0</v>
      </c>
      <c r="BO162" t="str">
        <f>IF(OR(AND(K162=List!$R$2,BN162=3),AND(K162=List!$R$3,BN162=3)),"Yes","Ineligible or Missing Data")</f>
        <v>Ineligible or Missing Data</v>
      </c>
      <c r="BP162">
        <f t="shared" si="41"/>
        <v>1</v>
      </c>
      <c r="BQ162">
        <f>_xlfn.IFNA(VLOOKUP(AZ162,List!$H$2:$I$10,2,FALSE),0)</f>
        <v>0</v>
      </c>
      <c r="BR162">
        <f t="shared" si="42"/>
        <v>0</v>
      </c>
      <c r="BS162">
        <f t="shared" si="43"/>
        <v>1</v>
      </c>
      <c r="BT162">
        <f t="shared" si="44"/>
        <v>0</v>
      </c>
      <c r="BU162">
        <f t="shared" si="45"/>
        <v>0</v>
      </c>
      <c r="BV162" t="b">
        <f t="shared" si="37"/>
        <v>0</v>
      </c>
      <c r="BW162">
        <f t="shared" si="46"/>
        <v>0</v>
      </c>
      <c r="BX162" t="b">
        <f t="shared" si="47"/>
        <v>0</v>
      </c>
      <c r="BY162">
        <f t="shared" si="48"/>
        <v>1</v>
      </c>
      <c r="BZ162" t="e" cm="1">
        <f t="array" ref="BZ162">_xlfn.IFS(AG162&lt;List!$N$4,"Platinum",AG162&lt;List!$N$3,"Gold",AG162&lt;List!$N$2,"Silver",AG162&gt;List!$N$2,"Exceeds")</f>
        <v>#DIV/0!</v>
      </c>
      <c r="CA162" t="e" cm="1">
        <f t="array" ref="CA162">_xlfn.IFS(AL162&lt;List!$M$4,"Platinum",AL162&lt;List!$M$3,"Gold",AL162&lt;List!$M$2,"Silver",AL162&gt;List!$M$2,"Exceeds")</f>
        <v>#DIV/0!</v>
      </c>
      <c r="CB162" t="e" cm="1">
        <f t="array" ref="CB162">_xlfn.IFS(CA162="exceeds","Exceeds",BZ162="exceeds","Exceeds",CA162="silver","Silver",BZ162="silver","Silver",CA162="Gold","Gold",BZ162="Gold","Gold",CA162="platinum","Platinum",BZ162="platinum","Platinum")</f>
        <v>#DIV/0!</v>
      </c>
      <c r="CC162" t="e">
        <f>IF(AND(AND(BY162&gt;=2),AND(AG162&lt;=List!$N$4),AND(AL162&lt;=List!$M$4)),"Certified","Exceeds")</f>
        <v>#DIV/0!</v>
      </c>
      <c r="CD162" t="e" cm="1">
        <f t="array" ref="CD162">_xlfn.IFS(BH162=List!$O$2,'SAMPLE-Entry-Sheet'!CB162,BH162=List!$O$3,'SAMPLE-Entry-Sheet'!CC162)</f>
        <v>#DIV/0!</v>
      </c>
    </row>
    <row r="163" spans="1:82" ht="30" customHeight="1" x14ac:dyDescent="0.35">
      <c r="A163" t="str">
        <f t="shared" si="38"/>
        <v>Ineligible or missing inputs</v>
      </c>
      <c r="H163" s="15"/>
      <c r="I163" s="16"/>
      <c r="J163" s="16"/>
      <c r="K163" s="16"/>
      <c r="O163" s="17"/>
      <c r="Q163" s="17"/>
      <c r="T163" s="17"/>
      <c r="V163" s="17"/>
      <c r="AB163" s="17">
        <f>'SAMPLE-Load-Tally'!C163</f>
        <v>0</v>
      </c>
      <c r="AC163" s="17"/>
      <c r="AD163" s="17"/>
      <c r="AE163" s="17"/>
      <c r="AF163" s="17"/>
      <c r="AG163" s="12" t="e">
        <f t="shared" si="39"/>
        <v>#DIV/0!</v>
      </c>
      <c r="AH163" s="13" cm="1">
        <f t="array" ref="AH163">_xlfn.IFS(AC163&gt;0,((AC163/(O163))),AC163=0,0)</f>
        <v>0</v>
      </c>
      <c r="AI163" s="13" cm="1">
        <f t="array" ref="AI163">_xlfn.IFS(AD163&gt;0,((AD163/(Q163))),AD163=0,0)</f>
        <v>0</v>
      </c>
      <c r="AJ163" s="13" cm="1">
        <f t="array" ref="AJ163">_xlfn.IFS(AE163&gt;0,((AE163/(U163))),AE163=0,0)</f>
        <v>0</v>
      </c>
      <c r="AK163" s="13" cm="1">
        <f t="array" ref="AK163">_xlfn.IFS(AF163&gt;0,((AF163/(W163))),AF163=0,0)</f>
        <v>0</v>
      </c>
      <c r="AL163" s="14" t="e">
        <f t="shared" si="40"/>
        <v>#DIV/0!</v>
      </c>
      <c r="BH163" t="str" cm="1">
        <f t="array" ref="BH163">_xlfn.IFS(J163&lt;List!$K$3,"old",J163&gt;=List!$K$3,"new")</f>
        <v>old</v>
      </c>
      <c r="BI163">
        <f>_xlfn.IFNA(VLOOKUP(N163,List!$A$2:$B$18,2,FALSE),0)</f>
        <v>0</v>
      </c>
      <c r="BJ163">
        <f>_xlfn.IFNA(VLOOKUP(P163,List!$A$2:$B$18,2,FALSE),0)</f>
        <v>0</v>
      </c>
      <c r="BK163">
        <f>_xlfn.IFNA(VLOOKUP(T163,List!$A$2:$B$18,2,FALSE),0)</f>
        <v>0</v>
      </c>
      <c r="BL163">
        <f>_xlfn.IFNA(VLOOKUP(V163,List!$A$2:$B$18,2,FALSE),0)</f>
        <v>0</v>
      </c>
      <c r="BM163">
        <f>_xlfn.IFNA(VLOOKUP(Z163,List!$A$2:$B$18,2,FALSE),0)</f>
        <v>0</v>
      </c>
      <c r="BN163">
        <f>COUNTIFS(AV163:AX163,"yes")+(COUNTIFS(BX163,"yes"))+Tabulation[[#This Row],[Leak Tight Exempt]]</f>
        <v>0</v>
      </c>
      <c r="BO163" t="str">
        <f>IF(OR(AND(K163=List!$R$2,BN163=3),AND(K163=List!$R$3,BN163=3)),"Yes","Ineligible or Missing Data")</f>
        <v>Ineligible or Missing Data</v>
      </c>
      <c r="BP163">
        <f t="shared" si="41"/>
        <v>1</v>
      </c>
      <c r="BQ163">
        <f>_xlfn.IFNA(VLOOKUP(AZ163,List!$H$2:$I$10,2,FALSE),0)</f>
        <v>0</v>
      </c>
      <c r="BR163">
        <f t="shared" si="42"/>
        <v>0</v>
      </c>
      <c r="BS163">
        <f t="shared" si="43"/>
        <v>1</v>
      </c>
      <c r="BT163">
        <f t="shared" si="44"/>
        <v>0</v>
      </c>
      <c r="BU163">
        <f t="shared" si="45"/>
        <v>0</v>
      </c>
      <c r="BV163" t="b">
        <f t="shared" si="37"/>
        <v>0</v>
      </c>
      <c r="BW163">
        <f t="shared" si="46"/>
        <v>0</v>
      </c>
      <c r="BX163" t="b">
        <f t="shared" si="47"/>
        <v>0</v>
      </c>
      <c r="BY163">
        <f t="shared" si="48"/>
        <v>1</v>
      </c>
      <c r="BZ163" t="e" cm="1">
        <f t="array" ref="BZ163">_xlfn.IFS(AG163&lt;List!$N$4,"Platinum",AG163&lt;List!$N$3,"Gold",AG163&lt;List!$N$2,"Silver",AG163&gt;List!$N$2,"Exceeds")</f>
        <v>#DIV/0!</v>
      </c>
      <c r="CA163" t="e" cm="1">
        <f t="array" ref="CA163">_xlfn.IFS(AL163&lt;List!$M$4,"Platinum",AL163&lt;List!$M$3,"Gold",AL163&lt;List!$M$2,"Silver",AL163&gt;List!$M$2,"Exceeds")</f>
        <v>#DIV/0!</v>
      </c>
      <c r="CB163" t="e" cm="1">
        <f t="array" ref="CB163">_xlfn.IFS(CA163="exceeds","Exceeds",BZ163="exceeds","Exceeds",CA163="silver","Silver",BZ163="silver","Silver",CA163="Gold","Gold",BZ163="Gold","Gold",CA163="platinum","Platinum",BZ163="platinum","Platinum")</f>
        <v>#DIV/0!</v>
      </c>
      <c r="CC163" t="e">
        <f>IF(AND(AND(BY163&gt;=2),AND(AG163&lt;=List!$N$4),AND(AL163&lt;=List!$M$4)),"Certified","Exceeds")</f>
        <v>#DIV/0!</v>
      </c>
      <c r="CD163" t="e" cm="1">
        <f t="array" ref="CD163">_xlfn.IFS(BH163=List!$O$2,'SAMPLE-Entry-Sheet'!CB163,BH163=List!$O$3,'SAMPLE-Entry-Sheet'!CC163)</f>
        <v>#DIV/0!</v>
      </c>
    </row>
    <row r="164" spans="1:82" ht="30" customHeight="1" x14ac:dyDescent="0.35">
      <c r="A164" t="str">
        <f t="shared" si="38"/>
        <v>Ineligible or missing inputs</v>
      </c>
      <c r="H164" s="15"/>
      <c r="I164" s="16"/>
      <c r="J164" s="16"/>
      <c r="K164" s="16"/>
      <c r="O164" s="17"/>
      <c r="Q164" s="17"/>
      <c r="T164" s="17"/>
      <c r="V164" s="17"/>
      <c r="AB164" s="17">
        <f>'SAMPLE-Load-Tally'!C164</f>
        <v>0</v>
      </c>
      <c r="AC164" s="17"/>
      <c r="AD164" s="17"/>
      <c r="AE164" s="17"/>
      <c r="AF164" s="17"/>
      <c r="AG164" s="12" t="e">
        <f t="shared" si="39"/>
        <v>#DIV/0!</v>
      </c>
      <c r="AH164" s="13" cm="1">
        <f t="array" ref="AH164">_xlfn.IFS(AC164&gt;0,((AC164/(O164))),AC164=0,0)</f>
        <v>0</v>
      </c>
      <c r="AI164" s="13" cm="1">
        <f t="array" ref="AI164">_xlfn.IFS(AD164&gt;0,((AD164/(Q164))),AD164=0,0)</f>
        <v>0</v>
      </c>
      <c r="AJ164" s="13" cm="1">
        <f t="array" ref="AJ164">_xlfn.IFS(AE164&gt;0,((AE164/(U164))),AE164=0,0)</f>
        <v>0</v>
      </c>
      <c r="AK164" s="13" cm="1">
        <f t="array" ref="AK164">_xlfn.IFS(AF164&gt;0,((AF164/(W164))),AF164=0,0)</f>
        <v>0</v>
      </c>
      <c r="AL164" s="14" t="e">
        <f t="shared" si="40"/>
        <v>#DIV/0!</v>
      </c>
      <c r="BH164" t="str" cm="1">
        <f t="array" ref="BH164">_xlfn.IFS(J164&lt;List!$K$3,"old",J164&gt;=List!$K$3,"new")</f>
        <v>old</v>
      </c>
      <c r="BI164">
        <f>_xlfn.IFNA(VLOOKUP(N164,List!$A$2:$B$18,2,FALSE),0)</f>
        <v>0</v>
      </c>
      <c r="BJ164">
        <f>_xlfn.IFNA(VLOOKUP(P164,List!$A$2:$B$18,2,FALSE),0)</f>
        <v>0</v>
      </c>
      <c r="BK164">
        <f>_xlfn.IFNA(VLOOKUP(T164,List!$A$2:$B$18,2,FALSE),0)</f>
        <v>0</v>
      </c>
      <c r="BL164">
        <f>_xlfn.IFNA(VLOOKUP(V164,List!$A$2:$B$18,2,FALSE),0)</f>
        <v>0</v>
      </c>
      <c r="BM164">
        <f>_xlfn.IFNA(VLOOKUP(Z164,List!$A$2:$B$18,2,FALSE),0)</f>
        <v>0</v>
      </c>
      <c r="BN164">
        <f>COUNTIFS(AV164:AX164,"yes")+(COUNTIFS(BX164,"yes"))+Tabulation[[#This Row],[Leak Tight Exempt]]</f>
        <v>0</v>
      </c>
      <c r="BO164" t="str">
        <f>IF(OR(AND(K164=List!$R$2,BN164=3),AND(K164=List!$R$3,BN164=3)),"Yes","Ineligible or Missing Data")</f>
        <v>Ineligible or Missing Data</v>
      </c>
      <c r="BP164">
        <f t="shared" si="41"/>
        <v>1</v>
      </c>
      <c r="BQ164">
        <f>_xlfn.IFNA(VLOOKUP(AZ164,List!$H$2:$I$10,2,FALSE),0)</f>
        <v>0</v>
      </c>
      <c r="BR164">
        <f t="shared" si="42"/>
        <v>0</v>
      </c>
      <c r="BS164">
        <f t="shared" si="43"/>
        <v>1</v>
      </c>
      <c r="BT164">
        <f t="shared" si="44"/>
        <v>0</v>
      </c>
      <c r="BU164">
        <f t="shared" si="45"/>
        <v>0</v>
      </c>
      <c r="BV164" t="b">
        <f t="shared" si="37"/>
        <v>0</v>
      </c>
      <c r="BW164">
        <f t="shared" si="46"/>
        <v>0</v>
      </c>
      <c r="BX164" t="b">
        <f t="shared" si="47"/>
        <v>0</v>
      </c>
      <c r="BY164">
        <f t="shared" si="48"/>
        <v>1</v>
      </c>
      <c r="BZ164" t="e" cm="1">
        <f t="array" ref="BZ164">_xlfn.IFS(AG164&lt;List!$N$4,"Platinum",AG164&lt;List!$N$3,"Gold",AG164&lt;List!$N$2,"Silver",AG164&gt;List!$N$2,"Exceeds")</f>
        <v>#DIV/0!</v>
      </c>
      <c r="CA164" t="e" cm="1">
        <f t="array" ref="CA164">_xlfn.IFS(AL164&lt;List!$M$4,"Platinum",AL164&lt;List!$M$3,"Gold",AL164&lt;List!$M$2,"Silver",AL164&gt;List!$M$2,"Exceeds")</f>
        <v>#DIV/0!</v>
      </c>
      <c r="CB164" t="e" cm="1">
        <f t="array" ref="CB164">_xlfn.IFS(CA164="exceeds","Exceeds",BZ164="exceeds","Exceeds",CA164="silver","Silver",BZ164="silver","Silver",CA164="Gold","Gold",BZ164="Gold","Gold",CA164="platinum","Platinum",BZ164="platinum","Platinum")</f>
        <v>#DIV/0!</v>
      </c>
      <c r="CC164" t="e">
        <f>IF(AND(AND(BY164&gt;=2),AND(AG164&lt;=List!$N$4),AND(AL164&lt;=List!$M$4)),"Certified","Exceeds")</f>
        <v>#DIV/0!</v>
      </c>
      <c r="CD164" t="e" cm="1">
        <f t="array" ref="CD164">_xlfn.IFS(BH164=List!$O$2,'SAMPLE-Entry-Sheet'!CB164,BH164=List!$O$3,'SAMPLE-Entry-Sheet'!CC164)</f>
        <v>#DIV/0!</v>
      </c>
    </row>
    <row r="165" spans="1:82" ht="30" customHeight="1" x14ac:dyDescent="0.35">
      <c r="A165" t="str">
        <f t="shared" si="38"/>
        <v>Ineligible or missing inputs</v>
      </c>
      <c r="H165" s="15"/>
      <c r="I165" s="16"/>
      <c r="J165" s="16"/>
      <c r="K165" s="16"/>
      <c r="O165" s="17"/>
      <c r="Q165" s="17"/>
      <c r="T165" s="17"/>
      <c r="V165" s="17"/>
      <c r="AB165" s="17">
        <f>'SAMPLE-Load-Tally'!C165</f>
        <v>0</v>
      </c>
      <c r="AC165" s="17"/>
      <c r="AD165" s="17"/>
      <c r="AE165" s="17"/>
      <c r="AF165" s="17"/>
      <c r="AG165" s="12" t="e">
        <f t="shared" si="39"/>
        <v>#DIV/0!</v>
      </c>
      <c r="AH165" s="13" cm="1">
        <f t="array" ref="AH165">_xlfn.IFS(AC165&gt;0,((AC165/(O165))),AC165=0,0)</f>
        <v>0</v>
      </c>
      <c r="AI165" s="13" cm="1">
        <f t="array" ref="AI165">_xlfn.IFS(AD165&gt;0,((AD165/(Q165))),AD165=0,0)</f>
        <v>0</v>
      </c>
      <c r="AJ165" s="13" cm="1">
        <f t="array" ref="AJ165">_xlfn.IFS(AE165&gt;0,((AE165/(U165))),AE165=0,0)</f>
        <v>0</v>
      </c>
      <c r="AK165" s="13" cm="1">
        <f t="array" ref="AK165">_xlfn.IFS(AF165&gt;0,((AF165/(W165))),AF165=0,0)</f>
        <v>0</v>
      </c>
      <c r="AL165" s="14" t="e">
        <f t="shared" si="40"/>
        <v>#DIV/0!</v>
      </c>
      <c r="BH165" t="str" cm="1">
        <f t="array" ref="BH165">_xlfn.IFS(J165&lt;List!$K$3,"old",J165&gt;=List!$K$3,"new")</f>
        <v>old</v>
      </c>
      <c r="BI165">
        <f>_xlfn.IFNA(VLOOKUP(N165,List!$A$2:$B$18,2,FALSE),0)</f>
        <v>0</v>
      </c>
      <c r="BJ165">
        <f>_xlfn.IFNA(VLOOKUP(P165,List!$A$2:$B$18,2,FALSE),0)</f>
        <v>0</v>
      </c>
      <c r="BK165">
        <f>_xlfn.IFNA(VLOOKUP(T165,List!$A$2:$B$18,2,FALSE),0)</f>
        <v>0</v>
      </c>
      <c r="BL165">
        <f>_xlfn.IFNA(VLOOKUP(V165,List!$A$2:$B$18,2,FALSE),0)</f>
        <v>0</v>
      </c>
      <c r="BM165">
        <f>_xlfn.IFNA(VLOOKUP(Z165,List!$A$2:$B$18,2,FALSE),0)</f>
        <v>0</v>
      </c>
      <c r="BN165">
        <f>COUNTIFS(AV165:AX165,"yes")+(COUNTIFS(BX165,"yes"))+Tabulation[[#This Row],[Leak Tight Exempt]]</f>
        <v>0</v>
      </c>
      <c r="BO165" t="str">
        <f>IF(OR(AND(K165=List!$R$2,BN165=3),AND(K165=List!$R$3,BN165=3)),"Yes","Ineligible or Missing Data")</f>
        <v>Ineligible or Missing Data</v>
      </c>
      <c r="BP165">
        <f t="shared" si="41"/>
        <v>1</v>
      </c>
      <c r="BQ165">
        <f>_xlfn.IFNA(VLOOKUP(AZ165,List!$H$2:$I$10,2,FALSE),0)</f>
        <v>0</v>
      </c>
      <c r="BR165">
        <f t="shared" si="42"/>
        <v>0</v>
      </c>
      <c r="BS165">
        <f t="shared" si="43"/>
        <v>1</v>
      </c>
      <c r="BT165">
        <f t="shared" si="44"/>
        <v>0</v>
      </c>
      <c r="BU165">
        <f t="shared" si="45"/>
        <v>0</v>
      </c>
      <c r="BV165" t="b">
        <f t="shared" si="37"/>
        <v>0</v>
      </c>
      <c r="BW165">
        <f t="shared" si="46"/>
        <v>0</v>
      </c>
      <c r="BX165" t="b">
        <f t="shared" si="47"/>
        <v>0</v>
      </c>
      <c r="BY165">
        <f t="shared" si="48"/>
        <v>1</v>
      </c>
      <c r="BZ165" t="e" cm="1">
        <f t="array" ref="BZ165">_xlfn.IFS(AG165&lt;List!$N$4,"Platinum",AG165&lt;List!$N$3,"Gold",AG165&lt;List!$N$2,"Silver",AG165&gt;List!$N$2,"Exceeds")</f>
        <v>#DIV/0!</v>
      </c>
      <c r="CA165" t="e" cm="1">
        <f t="array" ref="CA165">_xlfn.IFS(AL165&lt;List!$M$4,"Platinum",AL165&lt;List!$M$3,"Gold",AL165&lt;List!$M$2,"Silver",AL165&gt;List!$M$2,"Exceeds")</f>
        <v>#DIV/0!</v>
      </c>
      <c r="CB165" t="e" cm="1">
        <f t="array" ref="CB165">_xlfn.IFS(CA165="exceeds","Exceeds",BZ165="exceeds","Exceeds",CA165="silver","Silver",BZ165="silver","Silver",CA165="Gold","Gold",BZ165="Gold","Gold",CA165="platinum","Platinum",BZ165="platinum","Platinum")</f>
        <v>#DIV/0!</v>
      </c>
      <c r="CC165" t="e">
        <f>IF(AND(AND(BY165&gt;=2),AND(AG165&lt;=List!$N$4),AND(AL165&lt;=List!$M$4)),"Certified","Exceeds")</f>
        <v>#DIV/0!</v>
      </c>
      <c r="CD165" t="e" cm="1">
        <f t="array" ref="CD165">_xlfn.IFS(BH165=List!$O$2,'SAMPLE-Entry-Sheet'!CB165,BH165=List!$O$3,'SAMPLE-Entry-Sheet'!CC165)</f>
        <v>#DIV/0!</v>
      </c>
    </row>
    <row r="166" spans="1:82" ht="30" customHeight="1" x14ac:dyDescent="0.35">
      <c r="A166" t="str">
        <f t="shared" si="38"/>
        <v>Ineligible or missing inputs</v>
      </c>
      <c r="H166" s="15"/>
      <c r="I166" s="16"/>
      <c r="J166" s="16"/>
      <c r="K166" s="16"/>
      <c r="O166" s="17"/>
      <c r="Q166" s="17"/>
      <c r="T166" s="17"/>
      <c r="V166" s="17"/>
      <c r="AB166" s="17">
        <f>'SAMPLE-Load-Tally'!C166</f>
        <v>0</v>
      </c>
      <c r="AC166" s="17"/>
      <c r="AD166" s="17"/>
      <c r="AE166" s="17"/>
      <c r="AF166" s="17"/>
      <c r="AG166" s="12" t="e">
        <f t="shared" si="39"/>
        <v>#DIV/0!</v>
      </c>
      <c r="AH166" s="13" cm="1">
        <f t="array" ref="AH166">_xlfn.IFS(AC166&gt;0,((AC166/(O166))),AC166=0,0)</f>
        <v>0</v>
      </c>
      <c r="AI166" s="13" cm="1">
        <f t="array" ref="AI166">_xlfn.IFS(AD166&gt;0,((AD166/(Q166))),AD166=0,0)</f>
        <v>0</v>
      </c>
      <c r="AJ166" s="13" cm="1">
        <f t="array" ref="AJ166">_xlfn.IFS(AE166&gt;0,((AE166/(U166))),AE166=0,0)</f>
        <v>0</v>
      </c>
      <c r="AK166" s="13" cm="1">
        <f t="array" ref="AK166">_xlfn.IFS(AF166&gt;0,((AF166/(W166))),AF166=0,0)</f>
        <v>0</v>
      </c>
      <c r="AL166" s="14" t="e">
        <f t="shared" si="40"/>
        <v>#DIV/0!</v>
      </c>
      <c r="BH166" t="str" cm="1">
        <f t="array" ref="BH166">_xlfn.IFS(J166&lt;List!$K$3,"old",J166&gt;=List!$K$3,"new")</f>
        <v>old</v>
      </c>
      <c r="BI166">
        <f>_xlfn.IFNA(VLOOKUP(N166,List!$A$2:$B$18,2,FALSE),0)</f>
        <v>0</v>
      </c>
      <c r="BJ166">
        <f>_xlfn.IFNA(VLOOKUP(P166,List!$A$2:$B$18,2,FALSE),0)</f>
        <v>0</v>
      </c>
      <c r="BK166">
        <f>_xlfn.IFNA(VLOOKUP(T166,List!$A$2:$B$18,2,FALSE),0)</f>
        <v>0</v>
      </c>
      <c r="BL166">
        <f>_xlfn.IFNA(VLOOKUP(V166,List!$A$2:$B$18,2,FALSE),0)</f>
        <v>0</v>
      </c>
      <c r="BM166">
        <f>_xlfn.IFNA(VLOOKUP(Z166,List!$A$2:$B$18,2,FALSE),0)</f>
        <v>0</v>
      </c>
      <c r="BN166">
        <f>COUNTIFS(AV166:AX166,"yes")+(COUNTIFS(BX166,"yes"))+Tabulation[[#This Row],[Leak Tight Exempt]]</f>
        <v>0</v>
      </c>
      <c r="BO166" t="str">
        <f>IF(OR(AND(K166=List!$R$2,BN166=3),AND(K166=List!$R$3,BN166=3)),"Yes","Ineligible or Missing Data")</f>
        <v>Ineligible or Missing Data</v>
      </c>
      <c r="BP166">
        <f t="shared" si="41"/>
        <v>1</v>
      </c>
      <c r="BQ166">
        <f>_xlfn.IFNA(VLOOKUP(AZ166,List!$H$2:$I$10,2,FALSE),0)</f>
        <v>0</v>
      </c>
      <c r="BR166">
        <f t="shared" si="42"/>
        <v>0</v>
      </c>
      <c r="BS166">
        <f t="shared" si="43"/>
        <v>1</v>
      </c>
      <c r="BT166">
        <f t="shared" si="44"/>
        <v>0</v>
      </c>
      <c r="BU166">
        <f t="shared" si="45"/>
        <v>0</v>
      </c>
      <c r="BV166" t="b">
        <f t="shared" si="37"/>
        <v>0</v>
      </c>
      <c r="BW166">
        <f t="shared" si="46"/>
        <v>0</v>
      </c>
      <c r="BX166" t="b">
        <f t="shared" si="47"/>
        <v>0</v>
      </c>
      <c r="BY166">
        <f t="shared" si="48"/>
        <v>1</v>
      </c>
      <c r="BZ166" t="e" cm="1">
        <f t="array" ref="BZ166">_xlfn.IFS(AG166&lt;List!$N$4,"Platinum",AG166&lt;List!$N$3,"Gold",AG166&lt;List!$N$2,"Silver",AG166&gt;List!$N$2,"Exceeds")</f>
        <v>#DIV/0!</v>
      </c>
      <c r="CA166" t="e" cm="1">
        <f t="array" ref="CA166">_xlfn.IFS(AL166&lt;List!$M$4,"Platinum",AL166&lt;List!$M$3,"Gold",AL166&lt;List!$M$2,"Silver",AL166&gt;List!$M$2,"Exceeds")</f>
        <v>#DIV/0!</v>
      </c>
      <c r="CB166" t="e" cm="1">
        <f t="array" ref="CB166">_xlfn.IFS(CA166="exceeds","Exceeds",BZ166="exceeds","Exceeds",CA166="silver","Silver",BZ166="silver","Silver",CA166="Gold","Gold",BZ166="Gold","Gold",CA166="platinum","Platinum",BZ166="platinum","Platinum")</f>
        <v>#DIV/0!</v>
      </c>
      <c r="CC166" t="e">
        <f>IF(AND(AND(BY166&gt;=2),AND(AG166&lt;=List!$N$4),AND(AL166&lt;=List!$M$4)),"Certified","Exceeds")</f>
        <v>#DIV/0!</v>
      </c>
      <c r="CD166" t="e" cm="1">
        <f t="array" ref="CD166">_xlfn.IFS(BH166=List!$O$2,'SAMPLE-Entry-Sheet'!CB166,BH166=List!$O$3,'SAMPLE-Entry-Sheet'!CC166)</f>
        <v>#DIV/0!</v>
      </c>
    </row>
    <row r="167" spans="1:82" ht="30" customHeight="1" x14ac:dyDescent="0.35">
      <c r="A167" t="str">
        <f t="shared" si="38"/>
        <v>Ineligible or missing inputs</v>
      </c>
      <c r="H167" s="15"/>
      <c r="I167" s="16"/>
      <c r="J167" s="16"/>
      <c r="K167" s="16"/>
      <c r="O167" s="17"/>
      <c r="Q167" s="17"/>
      <c r="T167" s="17"/>
      <c r="V167" s="17"/>
      <c r="AB167" s="17">
        <f>'SAMPLE-Load-Tally'!C167</f>
        <v>0</v>
      </c>
      <c r="AC167" s="17"/>
      <c r="AD167" s="17"/>
      <c r="AE167" s="17"/>
      <c r="AF167" s="17"/>
      <c r="AG167" s="12" t="e">
        <f t="shared" si="39"/>
        <v>#DIV/0!</v>
      </c>
      <c r="AH167" s="13" cm="1">
        <f t="array" ref="AH167">_xlfn.IFS(AC167&gt;0,((AC167/(O167))),AC167=0,0)</f>
        <v>0</v>
      </c>
      <c r="AI167" s="13" cm="1">
        <f t="array" ref="AI167">_xlfn.IFS(AD167&gt;0,((AD167/(Q167))),AD167=0,0)</f>
        <v>0</v>
      </c>
      <c r="AJ167" s="13" cm="1">
        <f t="array" ref="AJ167">_xlfn.IFS(AE167&gt;0,((AE167/(U167))),AE167=0,0)</f>
        <v>0</v>
      </c>
      <c r="AK167" s="13" cm="1">
        <f t="array" ref="AK167">_xlfn.IFS(AF167&gt;0,((AF167/(W167))),AF167=0,0)</f>
        <v>0</v>
      </c>
      <c r="AL167" s="14" t="e">
        <f t="shared" si="40"/>
        <v>#DIV/0!</v>
      </c>
      <c r="BH167" t="str" cm="1">
        <f t="array" ref="BH167">_xlfn.IFS(J167&lt;List!$K$3,"old",J167&gt;=List!$K$3,"new")</f>
        <v>old</v>
      </c>
      <c r="BI167">
        <f>_xlfn.IFNA(VLOOKUP(N167,List!$A$2:$B$18,2,FALSE),0)</f>
        <v>0</v>
      </c>
      <c r="BJ167">
        <f>_xlfn.IFNA(VLOOKUP(P167,List!$A$2:$B$18,2,FALSE),0)</f>
        <v>0</v>
      </c>
      <c r="BK167">
        <f>_xlfn.IFNA(VLOOKUP(T167,List!$A$2:$B$18,2,FALSE),0)</f>
        <v>0</v>
      </c>
      <c r="BL167">
        <f>_xlfn.IFNA(VLOOKUP(V167,List!$A$2:$B$18,2,FALSE),0)</f>
        <v>0</v>
      </c>
      <c r="BM167">
        <f>_xlfn.IFNA(VLOOKUP(Z167,List!$A$2:$B$18,2,FALSE),0)</f>
        <v>0</v>
      </c>
      <c r="BN167">
        <f>COUNTIFS(AV167:AX167,"yes")+(COUNTIFS(BX167,"yes"))+Tabulation[[#This Row],[Leak Tight Exempt]]</f>
        <v>0</v>
      </c>
      <c r="BO167" t="str">
        <f>IF(OR(AND(K167=List!$R$2,BN167=3),AND(K167=List!$R$3,BN167=3)),"Yes","Ineligible or Missing Data")</f>
        <v>Ineligible or Missing Data</v>
      </c>
      <c r="BP167">
        <f t="shared" si="41"/>
        <v>1</v>
      </c>
      <c r="BQ167">
        <f>_xlfn.IFNA(VLOOKUP(AZ167,List!$H$2:$I$10,2,FALSE),0)</f>
        <v>0</v>
      </c>
      <c r="BR167">
        <f t="shared" si="42"/>
        <v>0</v>
      </c>
      <c r="BS167">
        <f t="shared" si="43"/>
        <v>1</v>
      </c>
      <c r="BT167">
        <f t="shared" si="44"/>
        <v>0</v>
      </c>
      <c r="BU167">
        <f t="shared" si="45"/>
        <v>0</v>
      </c>
      <c r="BV167" t="b">
        <f t="shared" si="37"/>
        <v>0</v>
      </c>
      <c r="BW167">
        <f t="shared" si="46"/>
        <v>0</v>
      </c>
      <c r="BX167" t="b">
        <f t="shared" si="47"/>
        <v>0</v>
      </c>
      <c r="BY167">
        <f t="shared" si="48"/>
        <v>1</v>
      </c>
      <c r="BZ167" t="e" cm="1">
        <f t="array" ref="BZ167">_xlfn.IFS(AG167&lt;List!$N$4,"Platinum",AG167&lt;List!$N$3,"Gold",AG167&lt;List!$N$2,"Silver",AG167&gt;List!$N$2,"Exceeds")</f>
        <v>#DIV/0!</v>
      </c>
      <c r="CA167" t="e" cm="1">
        <f t="array" ref="CA167">_xlfn.IFS(AL167&lt;List!$M$4,"Platinum",AL167&lt;List!$M$3,"Gold",AL167&lt;List!$M$2,"Silver",AL167&gt;List!$M$2,"Exceeds")</f>
        <v>#DIV/0!</v>
      </c>
      <c r="CB167" t="e" cm="1">
        <f t="array" ref="CB167">_xlfn.IFS(CA167="exceeds","Exceeds",BZ167="exceeds","Exceeds",CA167="silver","Silver",BZ167="silver","Silver",CA167="Gold","Gold",BZ167="Gold","Gold",CA167="platinum","Platinum",BZ167="platinum","Platinum")</f>
        <v>#DIV/0!</v>
      </c>
      <c r="CC167" t="e">
        <f>IF(AND(AND(BY167&gt;=2),AND(AG167&lt;=List!$N$4),AND(AL167&lt;=List!$M$4)),"Certified","Exceeds")</f>
        <v>#DIV/0!</v>
      </c>
      <c r="CD167" t="e" cm="1">
        <f t="array" ref="CD167">_xlfn.IFS(BH167=List!$O$2,'SAMPLE-Entry-Sheet'!CB167,BH167=List!$O$3,'SAMPLE-Entry-Sheet'!CC167)</f>
        <v>#DIV/0!</v>
      </c>
    </row>
    <row r="168" spans="1:82" ht="30" customHeight="1" x14ac:dyDescent="0.35">
      <c r="A168" t="str">
        <f t="shared" si="38"/>
        <v>Ineligible or missing inputs</v>
      </c>
      <c r="H168" s="15"/>
      <c r="I168" s="16"/>
      <c r="J168" s="16"/>
      <c r="K168" s="16"/>
      <c r="O168" s="17"/>
      <c r="Q168" s="17"/>
      <c r="T168" s="17"/>
      <c r="V168" s="17"/>
      <c r="AB168" s="17">
        <f>'SAMPLE-Load-Tally'!C168</f>
        <v>0</v>
      </c>
      <c r="AC168" s="17"/>
      <c r="AD168" s="17"/>
      <c r="AE168" s="17"/>
      <c r="AF168" s="17"/>
      <c r="AG168" s="12" t="e">
        <f t="shared" si="39"/>
        <v>#DIV/0!</v>
      </c>
      <c r="AH168" s="13" cm="1">
        <f t="array" ref="AH168">_xlfn.IFS(AC168&gt;0,((AC168/(O168))),AC168=0,0)</f>
        <v>0</v>
      </c>
      <c r="AI168" s="13" cm="1">
        <f t="array" ref="AI168">_xlfn.IFS(AD168&gt;0,((AD168/(Q168))),AD168=0,0)</f>
        <v>0</v>
      </c>
      <c r="AJ168" s="13" cm="1">
        <f t="array" ref="AJ168">_xlfn.IFS(AE168&gt;0,((AE168/(U168))),AE168=0,0)</f>
        <v>0</v>
      </c>
      <c r="AK168" s="13" cm="1">
        <f t="array" ref="AK168">_xlfn.IFS(AF168&gt;0,((AF168/(W168))),AF168=0,0)</f>
        <v>0</v>
      </c>
      <c r="AL168" s="14" t="e">
        <f t="shared" si="40"/>
        <v>#DIV/0!</v>
      </c>
      <c r="BH168" t="str" cm="1">
        <f t="array" ref="BH168">_xlfn.IFS(J168&lt;List!$K$3,"old",J168&gt;=List!$K$3,"new")</f>
        <v>old</v>
      </c>
      <c r="BI168">
        <f>_xlfn.IFNA(VLOOKUP(N168,List!$A$2:$B$18,2,FALSE),0)</f>
        <v>0</v>
      </c>
      <c r="BJ168">
        <f>_xlfn.IFNA(VLOOKUP(P168,List!$A$2:$B$18,2,FALSE),0)</f>
        <v>0</v>
      </c>
      <c r="BK168">
        <f>_xlfn.IFNA(VLOOKUP(T168,List!$A$2:$B$18,2,FALSE),0)</f>
        <v>0</v>
      </c>
      <c r="BL168">
        <f>_xlfn.IFNA(VLOOKUP(V168,List!$A$2:$B$18,2,FALSE),0)</f>
        <v>0</v>
      </c>
      <c r="BM168">
        <f>_xlfn.IFNA(VLOOKUP(Z168,List!$A$2:$B$18,2,FALSE),0)</f>
        <v>0</v>
      </c>
      <c r="BN168">
        <f>COUNTIFS(AV168:AX168,"yes")+(COUNTIFS(BX168,"yes"))+Tabulation[[#This Row],[Leak Tight Exempt]]</f>
        <v>0</v>
      </c>
      <c r="BO168" t="str">
        <f>IF(OR(AND(K168=List!$R$2,BN168=3),AND(K168=List!$R$3,BN168=3)),"Yes","Ineligible or Missing Data")</f>
        <v>Ineligible or Missing Data</v>
      </c>
      <c r="BP168">
        <f t="shared" si="41"/>
        <v>1</v>
      </c>
      <c r="BQ168">
        <f>_xlfn.IFNA(VLOOKUP(AZ168,List!$H$2:$I$10,2,FALSE),0)</f>
        <v>0</v>
      </c>
      <c r="BR168">
        <f t="shared" si="42"/>
        <v>0</v>
      </c>
      <c r="BS168">
        <f t="shared" si="43"/>
        <v>1</v>
      </c>
      <c r="BT168">
        <f t="shared" si="44"/>
        <v>0</v>
      </c>
      <c r="BU168">
        <f t="shared" si="45"/>
        <v>0</v>
      </c>
      <c r="BV168" t="b">
        <f t="shared" si="37"/>
        <v>0</v>
      </c>
      <c r="BW168">
        <f t="shared" si="46"/>
        <v>0</v>
      </c>
      <c r="BX168" t="b">
        <f t="shared" si="47"/>
        <v>0</v>
      </c>
      <c r="BY168">
        <f t="shared" si="48"/>
        <v>1</v>
      </c>
      <c r="BZ168" t="e" cm="1">
        <f t="array" ref="BZ168">_xlfn.IFS(AG168&lt;List!$N$4,"Platinum",AG168&lt;List!$N$3,"Gold",AG168&lt;List!$N$2,"Silver",AG168&gt;List!$N$2,"Exceeds")</f>
        <v>#DIV/0!</v>
      </c>
      <c r="CA168" t="e" cm="1">
        <f t="array" ref="CA168">_xlfn.IFS(AL168&lt;List!$M$4,"Platinum",AL168&lt;List!$M$3,"Gold",AL168&lt;List!$M$2,"Silver",AL168&gt;List!$M$2,"Exceeds")</f>
        <v>#DIV/0!</v>
      </c>
      <c r="CB168" t="e" cm="1">
        <f t="array" ref="CB168">_xlfn.IFS(CA168="exceeds","Exceeds",BZ168="exceeds","Exceeds",CA168="silver","Silver",BZ168="silver","Silver",CA168="Gold","Gold",BZ168="Gold","Gold",CA168="platinum","Platinum",BZ168="platinum","Platinum")</f>
        <v>#DIV/0!</v>
      </c>
      <c r="CC168" t="e">
        <f>IF(AND(AND(BY168&gt;=2),AND(AG168&lt;=List!$N$4),AND(AL168&lt;=List!$M$4)),"Certified","Exceeds")</f>
        <v>#DIV/0!</v>
      </c>
      <c r="CD168" t="e" cm="1">
        <f t="array" ref="CD168">_xlfn.IFS(BH168=List!$O$2,'SAMPLE-Entry-Sheet'!CB168,BH168=List!$O$3,'SAMPLE-Entry-Sheet'!CC168)</f>
        <v>#DIV/0!</v>
      </c>
    </row>
    <row r="169" spans="1:82" ht="30" customHeight="1" x14ac:dyDescent="0.35">
      <c r="A169" t="str">
        <f t="shared" si="38"/>
        <v>Ineligible or missing inputs</v>
      </c>
      <c r="H169" s="15"/>
      <c r="I169" s="16"/>
      <c r="J169" s="16"/>
      <c r="K169" s="16"/>
      <c r="O169" s="17"/>
      <c r="Q169" s="17"/>
      <c r="T169" s="17"/>
      <c r="V169" s="17"/>
      <c r="AB169" s="17">
        <f>'SAMPLE-Load-Tally'!C169</f>
        <v>0</v>
      </c>
      <c r="AC169" s="17"/>
      <c r="AD169" s="17"/>
      <c r="AE169" s="17"/>
      <c r="AF169" s="17"/>
      <c r="AG169" s="12" t="e">
        <f t="shared" si="39"/>
        <v>#DIV/0!</v>
      </c>
      <c r="AH169" s="13" cm="1">
        <f t="array" ref="AH169">_xlfn.IFS(AC169&gt;0,((AC169/(O169))),AC169=0,0)</f>
        <v>0</v>
      </c>
      <c r="AI169" s="13" cm="1">
        <f t="array" ref="AI169">_xlfn.IFS(AD169&gt;0,((AD169/(Q169))),AD169=0,0)</f>
        <v>0</v>
      </c>
      <c r="AJ169" s="13" cm="1">
        <f t="array" ref="AJ169">_xlfn.IFS(AE169&gt;0,((AE169/(U169))),AE169=0,0)</f>
        <v>0</v>
      </c>
      <c r="AK169" s="13" cm="1">
        <f t="array" ref="AK169">_xlfn.IFS(AF169&gt;0,((AF169/(W169))),AF169=0,0)</f>
        <v>0</v>
      </c>
      <c r="AL169" s="14" t="e">
        <f t="shared" si="40"/>
        <v>#DIV/0!</v>
      </c>
      <c r="BH169" t="str" cm="1">
        <f t="array" ref="BH169">_xlfn.IFS(J169&lt;List!$K$3,"old",J169&gt;=List!$K$3,"new")</f>
        <v>old</v>
      </c>
      <c r="BI169">
        <f>_xlfn.IFNA(VLOOKUP(N169,List!$A$2:$B$18,2,FALSE),0)</f>
        <v>0</v>
      </c>
      <c r="BJ169">
        <f>_xlfn.IFNA(VLOOKUP(P169,List!$A$2:$B$18,2,FALSE),0)</f>
        <v>0</v>
      </c>
      <c r="BK169">
        <f>_xlfn.IFNA(VLOOKUP(T169,List!$A$2:$B$18,2,FALSE),0)</f>
        <v>0</v>
      </c>
      <c r="BL169">
        <f>_xlfn.IFNA(VLOOKUP(V169,List!$A$2:$B$18,2,FALSE),0)</f>
        <v>0</v>
      </c>
      <c r="BM169">
        <f>_xlfn.IFNA(VLOOKUP(Z169,List!$A$2:$B$18,2,FALSE),0)</f>
        <v>0</v>
      </c>
      <c r="BN169">
        <f>COUNTIFS(AV169:AX169,"yes")+(COUNTIFS(BX169,"yes"))+Tabulation[[#This Row],[Leak Tight Exempt]]</f>
        <v>0</v>
      </c>
      <c r="BO169" t="str">
        <f>IF(OR(AND(K169=List!$R$2,BN169=3),AND(K169=List!$R$3,BN169=3)),"Yes","Ineligible or Missing Data")</f>
        <v>Ineligible or Missing Data</v>
      </c>
      <c r="BP169">
        <f t="shared" si="41"/>
        <v>1</v>
      </c>
      <c r="BQ169">
        <f>_xlfn.IFNA(VLOOKUP(AZ169,List!$H$2:$I$10,2,FALSE),0)</f>
        <v>0</v>
      </c>
      <c r="BR169">
        <f t="shared" si="42"/>
        <v>0</v>
      </c>
      <c r="BS169">
        <f t="shared" si="43"/>
        <v>1</v>
      </c>
      <c r="BT169">
        <f t="shared" si="44"/>
        <v>0</v>
      </c>
      <c r="BU169">
        <f t="shared" si="45"/>
        <v>0</v>
      </c>
      <c r="BV169" t="b">
        <f t="shared" si="37"/>
        <v>0</v>
      </c>
      <c r="BW169">
        <f t="shared" si="46"/>
        <v>0</v>
      </c>
      <c r="BX169" t="b">
        <f t="shared" si="47"/>
        <v>0</v>
      </c>
      <c r="BY169">
        <f t="shared" si="48"/>
        <v>1</v>
      </c>
      <c r="BZ169" t="e" cm="1">
        <f t="array" ref="BZ169">_xlfn.IFS(AG169&lt;List!$N$4,"Platinum",AG169&lt;List!$N$3,"Gold",AG169&lt;List!$N$2,"Silver",AG169&gt;List!$N$2,"Exceeds")</f>
        <v>#DIV/0!</v>
      </c>
      <c r="CA169" t="e" cm="1">
        <f t="array" ref="CA169">_xlfn.IFS(AL169&lt;List!$M$4,"Platinum",AL169&lt;List!$M$3,"Gold",AL169&lt;List!$M$2,"Silver",AL169&gt;List!$M$2,"Exceeds")</f>
        <v>#DIV/0!</v>
      </c>
      <c r="CB169" t="e" cm="1">
        <f t="array" ref="CB169">_xlfn.IFS(CA169="exceeds","Exceeds",BZ169="exceeds","Exceeds",CA169="silver","Silver",BZ169="silver","Silver",CA169="Gold","Gold",BZ169="Gold","Gold",CA169="platinum","Platinum",BZ169="platinum","Platinum")</f>
        <v>#DIV/0!</v>
      </c>
      <c r="CC169" t="e">
        <f>IF(AND(AND(BY169&gt;=2),AND(AG169&lt;=List!$N$4),AND(AL169&lt;=List!$M$4)),"Certified","Exceeds")</f>
        <v>#DIV/0!</v>
      </c>
      <c r="CD169" t="e" cm="1">
        <f t="array" ref="CD169">_xlfn.IFS(BH169=List!$O$2,'SAMPLE-Entry-Sheet'!CB169,BH169=List!$O$3,'SAMPLE-Entry-Sheet'!CC169)</f>
        <v>#DIV/0!</v>
      </c>
    </row>
    <row r="170" spans="1:82" ht="30" customHeight="1" x14ac:dyDescent="0.35">
      <c r="A170" t="str">
        <f t="shared" si="38"/>
        <v>Ineligible or missing inputs</v>
      </c>
      <c r="H170" s="15"/>
      <c r="I170" s="16"/>
      <c r="J170" s="16"/>
      <c r="K170" s="16"/>
      <c r="O170" s="17"/>
      <c r="Q170" s="17"/>
      <c r="T170" s="17"/>
      <c r="V170" s="17"/>
      <c r="AB170" s="17">
        <f>'SAMPLE-Load-Tally'!C170</f>
        <v>0</v>
      </c>
      <c r="AC170" s="17"/>
      <c r="AD170" s="17"/>
      <c r="AE170" s="17"/>
      <c r="AF170" s="17"/>
      <c r="AG170" s="12" t="e">
        <f t="shared" si="39"/>
        <v>#DIV/0!</v>
      </c>
      <c r="AH170" s="13" cm="1">
        <f t="array" ref="AH170">_xlfn.IFS(AC170&gt;0,((AC170/(O170))),AC170=0,0)</f>
        <v>0</v>
      </c>
      <c r="AI170" s="13" cm="1">
        <f t="array" ref="AI170">_xlfn.IFS(AD170&gt;0,((AD170/(Q170))),AD170=0,0)</f>
        <v>0</v>
      </c>
      <c r="AJ170" s="13" cm="1">
        <f t="array" ref="AJ170">_xlfn.IFS(AE170&gt;0,((AE170/(U170))),AE170=0,0)</f>
        <v>0</v>
      </c>
      <c r="AK170" s="13" cm="1">
        <f t="array" ref="AK170">_xlfn.IFS(AF170&gt;0,((AF170/(W170))),AF170=0,0)</f>
        <v>0</v>
      </c>
      <c r="AL170" s="14" t="e">
        <f t="shared" si="40"/>
        <v>#DIV/0!</v>
      </c>
      <c r="BH170" t="str" cm="1">
        <f t="array" ref="BH170">_xlfn.IFS(J170&lt;List!$K$3,"old",J170&gt;=List!$K$3,"new")</f>
        <v>old</v>
      </c>
      <c r="BI170">
        <f>_xlfn.IFNA(VLOOKUP(N170,List!$A$2:$B$18,2,FALSE),0)</f>
        <v>0</v>
      </c>
      <c r="BJ170">
        <f>_xlfn.IFNA(VLOOKUP(P170,List!$A$2:$B$18,2,FALSE),0)</f>
        <v>0</v>
      </c>
      <c r="BK170">
        <f>_xlfn.IFNA(VLOOKUP(T170,List!$A$2:$B$18,2,FALSE),0)</f>
        <v>0</v>
      </c>
      <c r="BL170">
        <f>_xlfn.IFNA(VLOOKUP(V170,List!$A$2:$B$18,2,FALSE),0)</f>
        <v>0</v>
      </c>
      <c r="BM170">
        <f>_xlfn.IFNA(VLOOKUP(Z170,List!$A$2:$B$18,2,FALSE),0)</f>
        <v>0</v>
      </c>
      <c r="BN170">
        <f>COUNTIFS(AV170:AX170,"yes")+(COUNTIFS(BX170,"yes"))+Tabulation[[#This Row],[Leak Tight Exempt]]</f>
        <v>0</v>
      </c>
      <c r="BO170" t="str">
        <f>IF(OR(AND(K170=List!$R$2,BN170=3),AND(K170=List!$R$3,BN170=3)),"Yes","Ineligible or Missing Data")</f>
        <v>Ineligible or Missing Data</v>
      </c>
      <c r="BP170">
        <f t="shared" si="41"/>
        <v>1</v>
      </c>
      <c r="BQ170">
        <f>_xlfn.IFNA(VLOOKUP(AZ170,List!$H$2:$I$10,2,FALSE),0)</f>
        <v>0</v>
      </c>
      <c r="BR170">
        <f t="shared" si="42"/>
        <v>0</v>
      </c>
      <c r="BS170">
        <f t="shared" si="43"/>
        <v>1</v>
      </c>
      <c r="BT170">
        <f t="shared" si="44"/>
        <v>0</v>
      </c>
      <c r="BU170">
        <f t="shared" si="45"/>
        <v>0</v>
      </c>
      <c r="BV170" t="b">
        <f t="shared" si="37"/>
        <v>0</v>
      </c>
      <c r="BW170">
        <f t="shared" si="46"/>
        <v>0</v>
      </c>
      <c r="BX170" t="b">
        <f t="shared" si="47"/>
        <v>0</v>
      </c>
      <c r="BY170">
        <f t="shared" si="48"/>
        <v>1</v>
      </c>
      <c r="BZ170" t="e" cm="1">
        <f t="array" ref="BZ170">_xlfn.IFS(AG170&lt;List!$N$4,"Platinum",AG170&lt;List!$N$3,"Gold",AG170&lt;List!$N$2,"Silver",AG170&gt;List!$N$2,"Exceeds")</f>
        <v>#DIV/0!</v>
      </c>
      <c r="CA170" t="e" cm="1">
        <f t="array" ref="CA170">_xlfn.IFS(AL170&lt;List!$M$4,"Platinum",AL170&lt;List!$M$3,"Gold",AL170&lt;List!$M$2,"Silver",AL170&gt;List!$M$2,"Exceeds")</f>
        <v>#DIV/0!</v>
      </c>
      <c r="CB170" t="e" cm="1">
        <f t="array" ref="CB170">_xlfn.IFS(CA170="exceeds","Exceeds",BZ170="exceeds","Exceeds",CA170="silver","Silver",BZ170="silver","Silver",CA170="Gold","Gold",BZ170="Gold","Gold",CA170="platinum","Platinum",BZ170="platinum","Platinum")</f>
        <v>#DIV/0!</v>
      </c>
      <c r="CC170" t="e">
        <f>IF(AND(AND(BY170&gt;=2),AND(AG170&lt;=List!$N$4),AND(AL170&lt;=List!$M$4)),"Certified","Exceeds")</f>
        <v>#DIV/0!</v>
      </c>
      <c r="CD170" t="e" cm="1">
        <f t="array" ref="CD170">_xlfn.IFS(BH170=List!$O$2,'SAMPLE-Entry-Sheet'!CB170,BH170=List!$O$3,'SAMPLE-Entry-Sheet'!CC170)</f>
        <v>#DIV/0!</v>
      </c>
    </row>
    <row r="171" spans="1:82" ht="30" customHeight="1" x14ac:dyDescent="0.35">
      <c r="A171" t="str">
        <f t="shared" si="38"/>
        <v>Ineligible or missing inputs</v>
      </c>
      <c r="H171" s="15"/>
      <c r="I171" s="16"/>
      <c r="J171" s="16"/>
      <c r="K171" s="16"/>
      <c r="O171" s="17"/>
      <c r="Q171" s="17"/>
      <c r="T171" s="17"/>
      <c r="V171" s="17"/>
      <c r="AB171" s="17">
        <f>'SAMPLE-Load-Tally'!C171</f>
        <v>0</v>
      </c>
      <c r="AC171" s="17"/>
      <c r="AD171" s="17"/>
      <c r="AE171" s="17"/>
      <c r="AF171" s="17"/>
      <c r="AG171" s="12" t="e">
        <f t="shared" si="39"/>
        <v>#DIV/0!</v>
      </c>
      <c r="AH171" s="13" cm="1">
        <f t="array" ref="AH171">_xlfn.IFS(AC171&gt;0,((AC171/(O171))),AC171=0,0)</f>
        <v>0</v>
      </c>
      <c r="AI171" s="13" cm="1">
        <f t="array" ref="AI171">_xlfn.IFS(AD171&gt;0,((AD171/(Q171))),AD171=0,0)</f>
        <v>0</v>
      </c>
      <c r="AJ171" s="13" cm="1">
        <f t="array" ref="AJ171">_xlfn.IFS(AE171&gt;0,((AE171/(U171))),AE171=0,0)</f>
        <v>0</v>
      </c>
      <c r="AK171" s="13" cm="1">
        <f t="array" ref="AK171">_xlfn.IFS(AF171&gt;0,((AF171/(W171))),AF171=0,0)</f>
        <v>0</v>
      </c>
      <c r="AL171" s="14" t="e">
        <f t="shared" si="40"/>
        <v>#DIV/0!</v>
      </c>
      <c r="BH171" t="str" cm="1">
        <f t="array" ref="BH171">_xlfn.IFS(J171&lt;List!$K$3,"old",J171&gt;=List!$K$3,"new")</f>
        <v>old</v>
      </c>
      <c r="BI171">
        <f>_xlfn.IFNA(VLOOKUP(N171,List!$A$2:$B$18,2,FALSE),0)</f>
        <v>0</v>
      </c>
      <c r="BJ171">
        <f>_xlfn.IFNA(VLOOKUP(P171,List!$A$2:$B$18,2,FALSE),0)</f>
        <v>0</v>
      </c>
      <c r="BK171">
        <f>_xlfn.IFNA(VLOOKUP(T171,List!$A$2:$B$18,2,FALSE),0)</f>
        <v>0</v>
      </c>
      <c r="BL171">
        <f>_xlfn.IFNA(VLOOKUP(V171,List!$A$2:$B$18,2,FALSE),0)</f>
        <v>0</v>
      </c>
      <c r="BM171">
        <f>_xlfn.IFNA(VLOOKUP(Z171,List!$A$2:$B$18,2,FALSE),0)</f>
        <v>0</v>
      </c>
      <c r="BN171">
        <f>COUNTIFS(AV171:AX171,"yes")+(COUNTIFS(BX171,"yes"))+Tabulation[[#This Row],[Leak Tight Exempt]]</f>
        <v>0</v>
      </c>
      <c r="BO171" t="str">
        <f>IF(OR(AND(K171=List!$R$2,BN171=3),AND(K171=List!$R$3,BN171=3)),"Yes","Ineligible or Missing Data")</f>
        <v>Ineligible or Missing Data</v>
      </c>
      <c r="BP171">
        <f t="shared" si="41"/>
        <v>1</v>
      </c>
      <c r="BQ171">
        <f>_xlfn.IFNA(VLOOKUP(AZ171,List!$H$2:$I$10,2,FALSE),0)</f>
        <v>0</v>
      </c>
      <c r="BR171">
        <f t="shared" si="42"/>
        <v>0</v>
      </c>
      <c r="BS171">
        <f t="shared" si="43"/>
        <v>1</v>
      </c>
      <c r="BT171">
        <f t="shared" si="44"/>
        <v>0</v>
      </c>
      <c r="BU171">
        <f t="shared" si="45"/>
        <v>0</v>
      </c>
      <c r="BV171" t="b">
        <f t="shared" si="37"/>
        <v>0</v>
      </c>
      <c r="BW171">
        <f t="shared" si="46"/>
        <v>0</v>
      </c>
      <c r="BX171" t="b">
        <f t="shared" si="47"/>
        <v>0</v>
      </c>
      <c r="BY171">
        <f t="shared" si="48"/>
        <v>1</v>
      </c>
      <c r="BZ171" t="e" cm="1">
        <f t="array" ref="BZ171">_xlfn.IFS(AG171&lt;List!$N$4,"Platinum",AG171&lt;List!$N$3,"Gold",AG171&lt;List!$N$2,"Silver",AG171&gt;List!$N$2,"Exceeds")</f>
        <v>#DIV/0!</v>
      </c>
      <c r="CA171" t="e" cm="1">
        <f t="array" ref="CA171">_xlfn.IFS(AL171&lt;List!$M$4,"Platinum",AL171&lt;List!$M$3,"Gold",AL171&lt;List!$M$2,"Silver",AL171&gt;List!$M$2,"Exceeds")</f>
        <v>#DIV/0!</v>
      </c>
      <c r="CB171" t="e" cm="1">
        <f t="array" ref="CB171">_xlfn.IFS(CA171="exceeds","Exceeds",BZ171="exceeds","Exceeds",CA171="silver","Silver",BZ171="silver","Silver",CA171="Gold","Gold",BZ171="Gold","Gold",CA171="platinum","Platinum",BZ171="platinum","Platinum")</f>
        <v>#DIV/0!</v>
      </c>
      <c r="CC171" t="e">
        <f>IF(AND(AND(BY171&gt;=2),AND(AG171&lt;=List!$N$4),AND(AL171&lt;=List!$M$4)),"Certified","Exceeds")</f>
        <v>#DIV/0!</v>
      </c>
      <c r="CD171" t="e" cm="1">
        <f t="array" ref="CD171">_xlfn.IFS(BH171=List!$O$2,'SAMPLE-Entry-Sheet'!CB171,BH171=List!$O$3,'SAMPLE-Entry-Sheet'!CC171)</f>
        <v>#DIV/0!</v>
      </c>
    </row>
    <row r="172" spans="1:82" ht="30" customHeight="1" x14ac:dyDescent="0.35">
      <c r="A172" t="str">
        <f t="shared" si="38"/>
        <v>Ineligible or missing inputs</v>
      </c>
      <c r="H172" s="15"/>
      <c r="I172" s="16"/>
      <c r="J172" s="16"/>
      <c r="K172" s="16"/>
      <c r="O172" s="17"/>
      <c r="Q172" s="17"/>
      <c r="T172" s="17"/>
      <c r="V172" s="17"/>
      <c r="AB172" s="17">
        <f>'SAMPLE-Load-Tally'!C172</f>
        <v>0</v>
      </c>
      <c r="AC172" s="17"/>
      <c r="AD172" s="17"/>
      <c r="AE172" s="17"/>
      <c r="AF172" s="17"/>
      <c r="AG172" s="12" t="e">
        <f t="shared" si="39"/>
        <v>#DIV/0!</v>
      </c>
      <c r="AH172" s="13" cm="1">
        <f t="array" ref="AH172">_xlfn.IFS(AC172&gt;0,((AC172/(O172))),AC172=0,0)</f>
        <v>0</v>
      </c>
      <c r="AI172" s="13" cm="1">
        <f t="array" ref="AI172">_xlfn.IFS(AD172&gt;0,((AD172/(Q172))),AD172=0,0)</f>
        <v>0</v>
      </c>
      <c r="AJ172" s="13" cm="1">
        <f t="array" ref="AJ172">_xlfn.IFS(AE172&gt;0,((AE172/(U172))),AE172=0,0)</f>
        <v>0</v>
      </c>
      <c r="AK172" s="13" cm="1">
        <f t="array" ref="AK172">_xlfn.IFS(AF172&gt;0,((AF172/(W172))),AF172=0,0)</f>
        <v>0</v>
      </c>
      <c r="AL172" s="14" t="e">
        <f t="shared" si="40"/>
        <v>#DIV/0!</v>
      </c>
      <c r="BH172" t="str" cm="1">
        <f t="array" ref="BH172">_xlfn.IFS(J172&lt;List!$K$3,"old",J172&gt;=List!$K$3,"new")</f>
        <v>old</v>
      </c>
      <c r="BI172">
        <f>_xlfn.IFNA(VLOOKUP(N172,List!$A$2:$B$18,2,FALSE),0)</f>
        <v>0</v>
      </c>
      <c r="BJ172">
        <f>_xlfn.IFNA(VLOOKUP(P172,List!$A$2:$B$18,2,FALSE),0)</f>
        <v>0</v>
      </c>
      <c r="BK172">
        <f>_xlfn.IFNA(VLOOKUP(T172,List!$A$2:$B$18,2,FALSE),0)</f>
        <v>0</v>
      </c>
      <c r="BL172">
        <f>_xlfn.IFNA(VLOOKUP(V172,List!$A$2:$B$18,2,FALSE),0)</f>
        <v>0</v>
      </c>
      <c r="BM172">
        <f>_xlfn.IFNA(VLOOKUP(Z172,List!$A$2:$B$18,2,FALSE),0)</f>
        <v>0</v>
      </c>
      <c r="BN172">
        <f>COUNTIFS(AV172:AX172,"yes")+(COUNTIFS(BX172,"yes"))+Tabulation[[#This Row],[Leak Tight Exempt]]</f>
        <v>0</v>
      </c>
      <c r="BO172" t="str">
        <f>IF(OR(AND(K172=List!$R$2,BN172=3),AND(K172=List!$R$3,BN172=3)),"Yes","Ineligible or Missing Data")</f>
        <v>Ineligible or Missing Data</v>
      </c>
      <c r="BP172">
        <f t="shared" si="41"/>
        <v>1</v>
      </c>
      <c r="BQ172">
        <f>_xlfn.IFNA(VLOOKUP(AZ172,List!$H$2:$I$10,2,FALSE),0)</f>
        <v>0</v>
      </c>
      <c r="BR172">
        <f t="shared" si="42"/>
        <v>0</v>
      </c>
      <c r="BS172">
        <f t="shared" si="43"/>
        <v>1</v>
      </c>
      <c r="BT172">
        <f t="shared" si="44"/>
        <v>0</v>
      </c>
      <c r="BU172">
        <f t="shared" si="45"/>
        <v>0</v>
      </c>
      <c r="BV172" t="b">
        <f t="shared" si="37"/>
        <v>0</v>
      </c>
      <c r="BW172">
        <f t="shared" si="46"/>
        <v>0</v>
      </c>
      <c r="BX172" t="b">
        <f t="shared" si="47"/>
        <v>0</v>
      </c>
      <c r="BY172">
        <f t="shared" si="48"/>
        <v>1</v>
      </c>
      <c r="BZ172" t="e" cm="1">
        <f t="array" ref="BZ172">_xlfn.IFS(AG172&lt;List!$N$4,"Platinum",AG172&lt;List!$N$3,"Gold",AG172&lt;List!$N$2,"Silver",AG172&gt;List!$N$2,"Exceeds")</f>
        <v>#DIV/0!</v>
      </c>
      <c r="CA172" t="e" cm="1">
        <f t="array" ref="CA172">_xlfn.IFS(AL172&lt;List!$M$4,"Platinum",AL172&lt;List!$M$3,"Gold",AL172&lt;List!$M$2,"Silver",AL172&gt;List!$M$2,"Exceeds")</f>
        <v>#DIV/0!</v>
      </c>
      <c r="CB172" t="e" cm="1">
        <f t="array" ref="CB172">_xlfn.IFS(CA172="exceeds","Exceeds",BZ172="exceeds","Exceeds",CA172="silver","Silver",BZ172="silver","Silver",CA172="Gold","Gold",BZ172="Gold","Gold",CA172="platinum","Platinum",BZ172="platinum","Platinum")</f>
        <v>#DIV/0!</v>
      </c>
      <c r="CC172" t="e">
        <f>IF(AND(AND(BY172&gt;=2),AND(AG172&lt;=List!$N$4),AND(AL172&lt;=List!$M$4)),"Certified","Exceeds")</f>
        <v>#DIV/0!</v>
      </c>
      <c r="CD172" t="e" cm="1">
        <f t="array" ref="CD172">_xlfn.IFS(BH172=List!$O$2,'SAMPLE-Entry-Sheet'!CB172,BH172=List!$O$3,'SAMPLE-Entry-Sheet'!CC172)</f>
        <v>#DIV/0!</v>
      </c>
    </row>
    <row r="173" spans="1:82" ht="30" customHeight="1" x14ac:dyDescent="0.35">
      <c r="A173" t="str">
        <f t="shared" si="38"/>
        <v>Ineligible or missing inputs</v>
      </c>
      <c r="H173" s="15"/>
      <c r="I173" s="16"/>
      <c r="J173" s="16"/>
      <c r="K173" s="16"/>
      <c r="O173" s="17"/>
      <c r="Q173" s="17"/>
      <c r="T173" s="17"/>
      <c r="V173" s="17"/>
      <c r="AB173" s="17">
        <f>'SAMPLE-Load-Tally'!C173</f>
        <v>0</v>
      </c>
      <c r="AC173" s="17"/>
      <c r="AD173" s="17"/>
      <c r="AE173" s="17"/>
      <c r="AF173" s="17"/>
      <c r="AG173" s="12" t="e">
        <f t="shared" si="39"/>
        <v>#DIV/0!</v>
      </c>
      <c r="AH173" s="13" cm="1">
        <f t="array" ref="AH173">_xlfn.IFS(AC173&gt;0,((AC173/(O173))),AC173=0,0)</f>
        <v>0</v>
      </c>
      <c r="AI173" s="13" cm="1">
        <f t="array" ref="AI173">_xlfn.IFS(AD173&gt;0,((AD173/(Q173))),AD173=0,0)</f>
        <v>0</v>
      </c>
      <c r="AJ173" s="13" cm="1">
        <f t="array" ref="AJ173">_xlfn.IFS(AE173&gt;0,((AE173/(U173))),AE173=0,0)</f>
        <v>0</v>
      </c>
      <c r="AK173" s="13" cm="1">
        <f t="array" ref="AK173">_xlfn.IFS(AF173&gt;0,((AF173/(W173))),AF173=0,0)</f>
        <v>0</v>
      </c>
      <c r="AL173" s="14" t="e">
        <f t="shared" si="40"/>
        <v>#DIV/0!</v>
      </c>
      <c r="BH173" t="str" cm="1">
        <f t="array" ref="BH173">_xlfn.IFS(J173&lt;List!$K$3,"old",J173&gt;=List!$K$3,"new")</f>
        <v>old</v>
      </c>
      <c r="BI173">
        <f>_xlfn.IFNA(VLOOKUP(N173,List!$A$2:$B$18,2,FALSE),0)</f>
        <v>0</v>
      </c>
      <c r="BJ173">
        <f>_xlfn.IFNA(VLOOKUP(P173,List!$A$2:$B$18,2,FALSE),0)</f>
        <v>0</v>
      </c>
      <c r="BK173">
        <f>_xlfn.IFNA(VLOOKUP(T173,List!$A$2:$B$18,2,FALSE),0)</f>
        <v>0</v>
      </c>
      <c r="BL173">
        <f>_xlfn.IFNA(VLOOKUP(V173,List!$A$2:$B$18,2,FALSE),0)</f>
        <v>0</v>
      </c>
      <c r="BM173">
        <f>_xlfn.IFNA(VLOOKUP(Z173,List!$A$2:$B$18,2,FALSE),0)</f>
        <v>0</v>
      </c>
      <c r="BN173">
        <f>COUNTIFS(AV173:AX173,"yes")+(COUNTIFS(BX173,"yes"))+Tabulation[[#This Row],[Leak Tight Exempt]]</f>
        <v>0</v>
      </c>
      <c r="BO173" t="str">
        <f>IF(OR(AND(K173=List!$R$2,BN173=3),AND(K173=List!$R$3,BN173=3)),"Yes","Ineligible or Missing Data")</f>
        <v>Ineligible or Missing Data</v>
      </c>
      <c r="BP173">
        <f t="shared" si="41"/>
        <v>1</v>
      </c>
      <c r="BQ173">
        <f>_xlfn.IFNA(VLOOKUP(AZ173,List!$H$2:$I$10,2,FALSE),0)</f>
        <v>0</v>
      </c>
      <c r="BR173">
        <f t="shared" si="42"/>
        <v>0</v>
      </c>
      <c r="BS173">
        <f t="shared" si="43"/>
        <v>1</v>
      </c>
      <c r="BT173">
        <f t="shared" si="44"/>
        <v>0</v>
      </c>
      <c r="BU173">
        <f t="shared" si="45"/>
        <v>0</v>
      </c>
      <c r="BV173" t="b">
        <f t="shared" si="37"/>
        <v>0</v>
      </c>
      <c r="BW173">
        <f t="shared" si="46"/>
        <v>0</v>
      </c>
      <c r="BX173" t="b">
        <f t="shared" si="47"/>
        <v>0</v>
      </c>
      <c r="BY173">
        <f t="shared" si="48"/>
        <v>1</v>
      </c>
      <c r="BZ173" t="e" cm="1">
        <f t="array" ref="BZ173">_xlfn.IFS(AG173&lt;List!$N$4,"Platinum",AG173&lt;List!$N$3,"Gold",AG173&lt;List!$N$2,"Silver",AG173&gt;List!$N$2,"Exceeds")</f>
        <v>#DIV/0!</v>
      </c>
      <c r="CA173" t="e" cm="1">
        <f t="array" ref="CA173">_xlfn.IFS(AL173&lt;List!$M$4,"Platinum",AL173&lt;List!$M$3,"Gold",AL173&lt;List!$M$2,"Silver",AL173&gt;List!$M$2,"Exceeds")</f>
        <v>#DIV/0!</v>
      </c>
      <c r="CB173" t="e" cm="1">
        <f t="array" ref="CB173">_xlfn.IFS(CA173="exceeds","Exceeds",BZ173="exceeds","Exceeds",CA173="silver","Silver",BZ173="silver","Silver",CA173="Gold","Gold",BZ173="Gold","Gold",CA173="platinum","Platinum",BZ173="platinum","Platinum")</f>
        <v>#DIV/0!</v>
      </c>
      <c r="CC173" t="e">
        <f>IF(AND(AND(BY173&gt;=2),AND(AG173&lt;=List!$N$4),AND(AL173&lt;=List!$M$4)),"Certified","Exceeds")</f>
        <v>#DIV/0!</v>
      </c>
      <c r="CD173" t="e" cm="1">
        <f t="array" ref="CD173">_xlfn.IFS(BH173=List!$O$2,'SAMPLE-Entry-Sheet'!CB173,BH173=List!$O$3,'SAMPLE-Entry-Sheet'!CC173)</f>
        <v>#DIV/0!</v>
      </c>
    </row>
    <row r="174" spans="1:82" ht="30" customHeight="1" x14ac:dyDescent="0.35">
      <c r="A174" t="str">
        <f t="shared" si="38"/>
        <v>Ineligible or missing inputs</v>
      </c>
      <c r="H174" s="15"/>
      <c r="I174" s="16"/>
      <c r="J174" s="16"/>
      <c r="K174" s="16"/>
      <c r="O174" s="17"/>
      <c r="Q174" s="17"/>
      <c r="T174" s="17"/>
      <c r="V174" s="17"/>
      <c r="AB174" s="17">
        <f>'SAMPLE-Load-Tally'!C174</f>
        <v>0</v>
      </c>
      <c r="AC174" s="17"/>
      <c r="AD174" s="17"/>
      <c r="AE174" s="17"/>
      <c r="AF174" s="17"/>
      <c r="AG174" s="12" t="e">
        <f t="shared" si="39"/>
        <v>#DIV/0!</v>
      </c>
      <c r="AH174" s="13" cm="1">
        <f t="array" ref="AH174">_xlfn.IFS(AC174&gt;0,((AC174/(O174))),AC174=0,0)</f>
        <v>0</v>
      </c>
      <c r="AI174" s="13" cm="1">
        <f t="array" ref="AI174">_xlfn.IFS(AD174&gt;0,((AD174/(Q174))),AD174=0,0)</f>
        <v>0</v>
      </c>
      <c r="AJ174" s="13" cm="1">
        <f t="array" ref="AJ174">_xlfn.IFS(AE174&gt;0,((AE174/(U174))),AE174=0,0)</f>
        <v>0</v>
      </c>
      <c r="AK174" s="13" cm="1">
        <f t="array" ref="AK174">_xlfn.IFS(AF174&gt;0,((AF174/(W174))),AF174=0,0)</f>
        <v>0</v>
      </c>
      <c r="AL174" s="14" t="e">
        <f t="shared" si="40"/>
        <v>#DIV/0!</v>
      </c>
      <c r="BH174" t="str" cm="1">
        <f t="array" ref="BH174">_xlfn.IFS(J174&lt;List!$K$3,"old",J174&gt;=List!$K$3,"new")</f>
        <v>old</v>
      </c>
      <c r="BI174">
        <f>_xlfn.IFNA(VLOOKUP(N174,List!$A$2:$B$18,2,FALSE),0)</f>
        <v>0</v>
      </c>
      <c r="BJ174">
        <f>_xlfn.IFNA(VLOOKUP(P174,List!$A$2:$B$18,2,FALSE),0)</f>
        <v>0</v>
      </c>
      <c r="BK174">
        <f>_xlfn.IFNA(VLOOKUP(T174,List!$A$2:$B$18,2,FALSE),0)</f>
        <v>0</v>
      </c>
      <c r="BL174">
        <f>_xlfn.IFNA(VLOOKUP(V174,List!$A$2:$B$18,2,FALSE),0)</f>
        <v>0</v>
      </c>
      <c r="BM174">
        <f>_xlfn.IFNA(VLOOKUP(Z174,List!$A$2:$B$18,2,FALSE),0)</f>
        <v>0</v>
      </c>
      <c r="BN174">
        <f>COUNTIFS(AV174:AX174,"yes")+(COUNTIFS(BX174,"yes"))+Tabulation[[#This Row],[Leak Tight Exempt]]</f>
        <v>0</v>
      </c>
      <c r="BO174" t="str">
        <f>IF(OR(AND(K174=List!$R$2,BN174=3),AND(K174=List!$R$3,BN174=3)),"Yes","Ineligible or Missing Data")</f>
        <v>Ineligible or Missing Data</v>
      </c>
      <c r="BP174">
        <f t="shared" si="41"/>
        <v>1</v>
      </c>
      <c r="BQ174">
        <f>_xlfn.IFNA(VLOOKUP(AZ174,List!$H$2:$I$10,2,FALSE),0)</f>
        <v>0</v>
      </c>
      <c r="BR174">
        <f t="shared" si="42"/>
        <v>0</v>
      </c>
      <c r="BS174">
        <f t="shared" si="43"/>
        <v>1</v>
      </c>
      <c r="BT174">
        <f t="shared" si="44"/>
        <v>0</v>
      </c>
      <c r="BU174">
        <f t="shared" si="45"/>
        <v>0</v>
      </c>
      <c r="BV174" t="b">
        <f t="shared" si="37"/>
        <v>0</v>
      </c>
      <c r="BW174">
        <f t="shared" si="46"/>
        <v>0</v>
      </c>
      <c r="BX174" t="b">
        <f t="shared" si="47"/>
        <v>0</v>
      </c>
      <c r="BY174">
        <f t="shared" si="48"/>
        <v>1</v>
      </c>
      <c r="BZ174" t="e" cm="1">
        <f t="array" ref="BZ174">_xlfn.IFS(AG174&lt;List!$N$4,"Platinum",AG174&lt;List!$N$3,"Gold",AG174&lt;List!$N$2,"Silver",AG174&gt;List!$N$2,"Exceeds")</f>
        <v>#DIV/0!</v>
      </c>
      <c r="CA174" t="e" cm="1">
        <f t="array" ref="CA174">_xlfn.IFS(AL174&lt;List!$M$4,"Platinum",AL174&lt;List!$M$3,"Gold",AL174&lt;List!$M$2,"Silver",AL174&gt;List!$M$2,"Exceeds")</f>
        <v>#DIV/0!</v>
      </c>
      <c r="CB174" t="e" cm="1">
        <f t="array" ref="CB174">_xlfn.IFS(CA174="exceeds","Exceeds",BZ174="exceeds","Exceeds",CA174="silver","Silver",BZ174="silver","Silver",CA174="Gold","Gold",BZ174="Gold","Gold",CA174="platinum","Platinum",BZ174="platinum","Platinum")</f>
        <v>#DIV/0!</v>
      </c>
      <c r="CC174" t="e">
        <f>IF(AND(AND(BY174&gt;=2),AND(AG174&lt;=List!$N$4),AND(AL174&lt;=List!$M$4)),"Certified","Exceeds")</f>
        <v>#DIV/0!</v>
      </c>
      <c r="CD174" t="e" cm="1">
        <f t="array" ref="CD174">_xlfn.IFS(BH174=List!$O$2,'SAMPLE-Entry-Sheet'!CB174,BH174=List!$O$3,'SAMPLE-Entry-Sheet'!CC174)</f>
        <v>#DIV/0!</v>
      </c>
    </row>
    <row r="175" spans="1:82" ht="30" customHeight="1" x14ac:dyDescent="0.35">
      <c r="A175" t="str">
        <f t="shared" si="38"/>
        <v>Ineligible or missing inputs</v>
      </c>
      <c r="H175" s="15"/>
      <c r="I175" s="16"/>
      <c r="J175" s="16"/>
      <c r="K175" s="16"/>
      <c r="O175" s="17"/>
      <c r="Q175" s="17"/>
      <c r="T175" s="17"/>
      <c r="V175" s="17"/>
      <c r="AB175" s="17">
        <f>'SAMPLE-Load-Tally'!C175</f>
        <v>0</v>
      </c>
      <c r="AC175" s="17"/>
      <c r="AD175" s="17"/>
      <c r="AE175" s="17"/>
      <c r="AF175" s="17"/>
      <c r="AG175" s="12" t="e">
        <f t="shared" si="39"/>
        <v>#DIV/0!</v>
      </c>
      <c r="AH175" s="13" cm="1">
        <f t="array" ref="AH175">_xlfn.IFS(AC175&gt;0,((AC175/(O175))),AC175=0,0)</f>
        <v>0</v>
      </c>
      <c r="AI175" s="13" cm="1">
        <f t="array" ref="AI175">_xlfn.IFS(AD175&gt;0,((AD175/(Q175))),AD175=0,0)</f>
        <v>0</v>
      </c>
      <c r="AJ175" s="13" cm="1">
        <f t="array" ref="AJ175">_xlfn.IFS(AE175&gt;0,((AE175/(U175))),AE175=0,0)</f>
        <v>0</v>
      </c>
      <c r="AK175" s="13" cm="1">
        <f t="array" ref="AK175">_xlfn.IFS(AF175&gt;0,((AF175/(W175))),AF175=0,0)</f>
        <v>0</v>
      </c>
      <c r="AL175" s="14" t="e">
        <f t="shared" si="40"/>
        <v>#DIV/0!</v>
      </c>
      <c r="BH175" t="str" cm="1">
        <f t="array" ref="BH175">_xlfn.IFS(J175&lt;List!$K$3,"old",J175&gt;=List!$K$3,"new")</f>
        <v>old</v>
      </c>
      <c r="BI175">
        <f>_xlfn.IFNA(VLOOKUP(N175,List!$A$2:$B$18,2,FALSE),0)</f>
        <v>0</v>
      </c>
      <c r="BJ175">
        <f>_xlfn.IFNA(VLOOKUP(P175,List!$A$2:$B$18,2,FALSE),0)</f>
        <v>0</v>
      </c>
      <c r="BK175">
        <f>_xlfn.IFNA(VLOOKUP(T175,List!$A$2:$B$18,2,FALSE),0)</f>
        <v>0</v>
      </c>
      <c r="BL175">
        <f>_xlfn.IFNA(VLOOKUP(V175,List!$A$2:$B$18,2,FALSE),0)</f>
        <v>0</v>
      </c>
      <c r="BM175">
        <f>_xlfn.IFNA(VLOOKUP(Z175,List!$A$2:$B$18,2,FALSE),0)</f>
        <v>0</v>
      </c>
      <c r="BN175">
        <f>COUNTIFS(AV175:AX175,"yes")+(COUNTIFS(BX175,"yes"))+Tabulation[[#This Row],[Leak Tight Exempt]]</f>
        <v>0</v>
      </c>
      <c r="BO175" t="str">
        <f>IF(OR(AND(K175=List!$R$2,BN175=3),AND(K175=List!$R$3,BN175=3)),"Yes","Ineligible or Missing Data")</f>
        <v>Ineligible or Missing Data</v>
      </c>
      <c r="BP175">
        <f t="shared" si="41"/>
        <v>1</v>
      </c>
      <c r="BQ175">
        <f>_xlfn.IFNA(VLOOKUP(AZ175,List!$H$2:$I$10,2,FALSE),0)</f>
        <v>0</v>
      </c>
      <c r="BR175">
        <f t="shared" si="42"/>
        <v>0</v>
      </c>
      <c r="BS175">
        <f t="shared" si="43"/>
        <v>1</v>
      </c>
      <c r="BT175">
        <f t="shared" si="44"/>
        <v>0</v>
      </c>
      <c r="BU175">
        <f t="shared" si="45"/>
        <v>0</v>
      </c>
      <c r="BV175" t="b">
        <f t="shared" si="37"/>
        <v>0</v>
      </c>
      <c r="BW175">
        <f t="shared" si="46"/>
        <v>0</v>
      </c>
      <c r="BX175" t="b">
        <f t="shared" si="47"/>
        <v>0</v>
      </c>
      <c r="BY175">
        <f t="shared" si="48"/>
        <v>1</v>
      </c>
      <c r="BZ175" t="e" cm="1">
        <f t="array" ref="BZ175">_xlfn.IFS(AG175&lt;List!$N$4,"Platinum",AG175&lt;List!$N$3,"Gold",AG175&lt;List!$N$2,"Silver",AG175&gt;List!$N$2,"Exceeds")</f>
        <v>#DIV/0!</v>
      </c>
      <c r="CA175" t="e" cm="1">
        <f t="array" ref="CA175">_xlfn.IFS(AL175&lt;List!$M$4,"Platinum",AL175&lt;List!$M$3,"Gold",AL175&lt;List!$M$2,"Silver",AL175&gt;List!$M$2,"Exceeds")</f>
        <v>#DIV/0!</v>
      </c>
      <c r="CB175" t="e" cm="1">
        <f t="array" ref="CB175">_xlfn.IFS(CA175="exceeds","Exceeds",BZ175="exceeds","Exceeds",CA175="silver","Silver",BZ175="silver","Silver",CA175="Gold","Gold",BZ175="Gold","Gold",CA175="platinum","Platinum",BZ175="platinum","Platinum")</f>
        <v>#DIV/0!</v>
      </c>
      <c r="CC175" t="e">
        <f>IF(AND(AND(BY175&gt;=2),AND(AG175&lt;=List!$N$4),AND(AL175&lt;=List!$M$4)),"Certified","Exceeds")</f>
        <v>#DIV/0!</v>
      </c>
      <c r="CD175" t="e" cm="1">
        <f t="array" ref="CD175">_xlfn.IFS(BH175=List!$O$2,'SAMPLE-Entry-Sheet'!CB175,BH175=List!$O$3,'SAMPLE-Entry-Sheet'!CC175)</f>
        <v>#DIV/0!</v>
      </c>
    </row>
    <row r="176" spans="1:82" ht="30" customHeight="1" x14ac:dyDescent="0.35">
      <c r="A176" t="str">
        <f t="shared" si="38"/>
        <v>Ineligible or missing inputs</v>
      </c>
      <c r="H176" s="15"/>
      <c r="I176" s="16"/>
      <c r="J176" s="16"/>
      <c r="K176" s="16"/>
      <c r="O176" s="17"/>
      <c r="Q176" s="17"/>
      <c r="T176" s="17"/>
      <c r="V176" s="17"/>
      <c r="AB176" s="17">
        <f>'SAMPLE-Load-Tally'!C176</f>
        <v>0</v>
      </c>
      <c r="AC176" s="17"/>
      <c r="AD176" s="17"/>
      <c r="AE176" s="17"/>
      <c r="AF176" s="17"/>
      <c r="AG176" s="12" t="e">
        <f t="shared" si="39"/>
        <v>#DIV/0!</v>
      </c>
      <c r="AH176" s="13" cm="1">
        <f t="array" ref="AH176">_xlfn.IFS(AC176&gt;0,((AC176/(O176))),AC176=0,0)</f>
        <v>0</v>
      </c>
      <c r="AI176" s="13" cm="1">
        <f t="array" ref="AI176">_xlfn.IFS(AD176&gt;0,((AD176/(Q176))),AD176=0,0)</f>
        <v>0</v>
      </c>
      <c r="AJ176" s="13" cm="1">
        <f t="array" ref="AJ176">_xlfn.IFS(AE176&gt;0,((AE176/(U176))),AE176=0,0)</f>
        <v>0</v>
      </c>
      <c r="AK176" s="13" cm="1">
        <f t="array" ref="AK176">_xlfn.IFS(AF176&gt;0,((AF176/(W176))),AF176=0,0)</f>
        <v>0</v>
      </c>
      <c r="AL176" s="14" t="e">
        <f t="shared" si="40"/>
        <v>#DIV/0!</v>
      </c>
      <c r="BH176" t="str" cm="1">
        <f t="array" ref="BH176">_xlfn.IFS(J176&lt;List!$K$3,"old",J176&gt;=List!$K$3,"new")</f>
        <v>old</v>
      </c>
      <c r="BI176">
        <f>_xlfn.IFNA(VLOOKUP(N176,List!$A$2:$B$18,2,FALSE),0)</f>
        <v>0</v>
      </c>
      <c r="BJ176">
        <f>_xlfn.IFNA(VLOOKUP(P176,List!$A$2:$B$18,2,FALSE),0)</f>
        <v>0</v>
      </c>
      <c r="BK176">
        <f>_xlfn.IFNA(VLOOKUP(T176,List!$A$2:$B$18,2,FALSE),0)</f>
        <v>0</v>
      </c>
      <c r="BL176">
        <f>_xlfn.IFNA(VLOOKUP(V176,List!$A$2:$B$18,2,FALSE),0)</f>
        <v>0</v>
      </c>
      <c r="BM176">
        <f>_xlfn.IFNA(VLOOKUP(Z176,List!$A$2:$B$18,2,FALSE),0)</f>
        <v>0</v>
      </c>
      <c r="BN176">
        <f>COUNTIFS(AV176:AX176,"yes")+(COUNTIFS(BX176,"yes"))+Tabulation[[#This Row],[Leak Tight Exempt]]</f>
        <v>0</v>
      </c>
      <c r="BO176" t="str">
        <f>IF(OR(AND(K176=List!$R$2,BN176=3),AND(K176=List!$R$3,BN176=3)),"Yes","Ineligible or Missing Data")</f>
        <v>Ineligible or Missing Data</v>
      </c>
      <c r="BP176">
        <f t="shared" si="41"/>
        <v>1</v>
      </c>
      <c r="BQ176">
        <f>_xlfn.IFNA(VLOOKUP(AZ176,List!$H$2:$I$10,2,FALSE),0)</f>
        <v>0</v>
      </c>
      <c r="BR176">
        <f t="shared" si="42"/>
        <v>0</v>
      </c>
      <c r="BS176">
        <f t="shared" si="43"/>
        <v>1</v>
      </c>
      <c r="BT176">
        <f t="shared" si="44"/>
        <v>0</v>
      </c>
      <c r="BU176">
        <f t="shared" si="45"/>
        <v>0</v>
      </c>
      <c r="BV176" t="b">
        <f t="shared" si="37"/>
        <v>0</v>
      </c>
      <c r="BW176">
        <f t="shared" si="46"/>
        <v>0</v>
      </c>
      <c r="BX176" t="b">
        <f t="shared" si="47"/>
        <v>0</v>
      </c>
      <c r="BY176">
        <f t="shared" si="48"/>
        <v>1</v>
      </c>
      <c r="BZ176" t="e" cm="1">
        <f t="array" ref="BZ176">_xlfn.IFS(AG176&lt;List!$N$4,"Platinum",AG176&lt;List!$N$3,"Gold",AG176&lt;List!$N$2,"Silver",AG176&gt;List!$N$2,"Exceeds")</f>
        <v>#DIV/0!</v>
      </c>
      <c r="CA176" t="e" cm="1">
        <f t="array" ref="CA176">_xlfn.IFS(AL176&lt;List!$M$4,"Platinum",AL176&lt;List!$M$3,"Gold",AL176&lt;List!$M$2,"Silver",AL176&gt;List!$M$2,"Exceeds")</f>
        <v>#DIV/0!</v>
      </c>
      <c r="CB176" t="e" cm="1">
        <f t="array" ref="CB176">_xlfn.IFS(CA176="exceeds","Exceeds",BZ176="exceeds","Exceeds",CA176="silver","Silver",BZ176="silver","Silver",CA176="Gold","Gold",BZ176="Gold","Gold",CA176="platinum","Platinum",BZ176="platinum","Platinum")</f>
        <v>#DIV/0!</v>
      </c>
      <c r="CC176" t="e">
        <f>IF(AND(AND(BY176&gt;=2),AND(AG176&lt;=List!$N$4),AND(AL176&lt;=List!$M$4)),"Certified","Exceeds")</f>
        <v>#DIV/0!</v>
      </c>
      <c r="CD176" t="e" cm="1">
        <f t="array" ref="CD176">_xlfn.IFS(BH176=List!$O$2,'SAMPLE-Entry-Sheet'!CB176,BH176=List!$O$3,'SAMPLE-Entry-Sheet'!CC176)</f>
        <v>#DIV/0!</v>
      </c>
    </row>
    <row r="177" spans="1:82" ht="30" customHeight="1" x14ac:dyDescent="0.35">
      <c r="A177" t="str">
        <f t="shared" si="38"/>
        <v>Ineligible or missing inputs</v>
      </c>
      <c r="H177" s="15"/>
      <c r="I177" s="16"/>
      <c r="J177" s="16"/>
      <c r="K177" s="16"/>
      <c r="O177" s="17"/>
      <c r="Q177" s="17"/>
      <c r="T177" s="17"/>
      <c r="V177" s="17"/>
      <c r="AB177" s="17">
        <f>'SAMPLE-Load-Tally'!C177</f>
        <v>0</v>
      </c>
      <c r="AC177" s="17"/>
      <c r="AD177" s="17"/>
      <c r="AE177" s="17"/>
      <c r="AF177" s="17"/>
      <c r="AG177" s="12" t="e">
        <f t="shared" si="39"/>
        <v>#DIV/0!</v>
      </c>
      <c r="AH177" s="13" cm="1">
        <f t="array" ref="AH177">_xlfn.IFS(AC177&gt;0,((AC177/(O177))),AC177=0,0)</f>
        <v>0</v>
      </c>
      <c r="AI177" s="13" cm="1">
        <f t="array" ref="AI177">_xlfn.IFS(AD177&gt;0,((AD177/(Q177))),AD177=0,0)</f>
        <v>0</v>
      </c>
      <c r="AJ177" s="13" cm="1">
        <f t="array" ref="AJ177">_xlfn.IFS(AE177&gt;0,((AE177/(U177))),AE177=0,0)</f>
        <v>0</v>
      </c>
      <c r="AK177" s="13" cm="1">
        <f t="array" ref="AK177">_xlfn.IFS(AF177&gt;0,((AF177/(W177))),AF177=0,0)</f>
        <v>0</v>
      </c>
      <c r="AL177" s="14" t="e">
        <f t="shared" si="40"/>
        <v>#DIV/0!</v>
      </c>
      <c r="BH177" t="str" cm="1">
        <f t="array" ref="BH177">_xlfn.IFS(J177&lt;List!$K$3,"old",J177&gt;=List!$K$3,"new")</f>
        <v>old</v>
      </c>
      <c r="BI177">
        <f>_xlfn.IFNA(VLOOKUP(N177,List!$A$2:$B$18,2,FALSE),0)</f>
        <v>0</v>
      </c>
      <c r="BJ177">
        <f>_xlfn.IFNA(VLOOKUP(P177,List!$A$2:$B$18,2,FALSE),0)</f>
        <v>0</v>
      </c>
      <c r="BK177">
        <f>_xlfn.IFNA(VLOOKUP(T177,List!$A$2:$B$18,2,FALSE),0)</f>
        <v>0</v>
      </c>
      <c r="BL177">
        <f>_xlfn.IFNA(VLOOKUP(V177,List!$A$2:$B$18,2,FALSE),0)</f>
        <v>0</v>
      </c>
      <c r="BM177">
        <f>_xlfn.IFNA(VLOOKUP(Z177,List!$A$2:$B$18,2,FALSE),0)</f>
        <v>0</v>
      </c>
      <c r="BN177">
        <f>COUNTIFS(AV177:AX177,"yes")+(COUNTIFS(BX177,"yes"))+Tabulation[[#This Row],[Leak Tight Exempt]]</f>
        <v>0</v>
      </c>
      <c r="BO177" t="str">
        <f>IF(OR(AND(K177=List!$R$2,BN177=3),AND(K177=List!$R$3,BN177=3)),"Yes","Ineligible or Missing Data")</f>
        <v>Ineligible or Missing Data</v>
      </c>
      <c r="BP177">
        <f t="shared" si="41"/>
        <v>1</v>
      </c>
      <c r="BQ177">
        <f>_xlfn.IFNA(VLOOKUP(AZ177,List!$H$2:$I$10,2,FALSE),0)</f>
        <v>0</v>
      </c>
      <c r="BR177">
        <f t="shared" si="42"/>
        <v>0</v>
      </c>
      <c r="BS177">
        <f t="shared" si="43"/>
        <v>1</v>
      </c>
      <c r="BT177">
        <f t="shared" si="44"/>
        <v>0</v>
      </c>
      <c r="BU177">
        <f t="shared" si="45"/>
        <v>0</v>
      </c>
      <c r="BV177" t="b">
        <f t="shared" si="37"/>
        <v>0</v>
      </c>
      <c r="BW177">
        <f t="shared" si="46"/>
        <v>0</v>
      </c>
      <c r="BX177" t="b">
        <f t="shared" si="47"/>
        <v>0</v>
      </c>
      <c r="BY177">
        <f t="shared" si="48"/>
        <v>1</v>
      </c>
      <c r="BZ177" t="e" cm="1">
        <f t="array" ref="BZ177">_xlfn.IFS(AG177&lt;List!$N$4,"Platinum",AG177&lt;List!$N$3,"Gold",AG177&lt;List!$N$2,"Silver",AG177&gt;List!$N$2,"Exceeds")</f>
        <v>#DIV/0!</v>
      </c>
      <c r="CA177" t="e" cm="1">
        <f t="array" ref="CA177">_xlfn.IFS(AL177&lt;List!$M$4,"Platinum",AL177&lt;List!$M$3,"Gold",AL177&lt;List!$M$2,"Silver",AL177&gt;List!$M$2,"Exceeds")</f>
        <v>#DIV/0!</v>
      </c>
      <c r="CB177" t="e" cm="1">
        <f t="array" ref="CB177">_xlfn.IFS(CA177="exceeds","Exceeds",BZ177="exceeds","Exceeds",CA177="silver","Silver",BZ177="silver","Silver",CA177="Gold","Gold",BZ177="Gold","Gold",CA177="platinum","Platinum",BZ177="platinum","Platinum")</f>
        <v>#DIV/0!</v>
      </c>
      <c r="CC177" t="e">
        <f>IF(AND(AND(BY177&gt;=2),AND(AG177&lt;=List!$N$4),AND(AL177&lt;=List!$M$4)),"Certified","Exceeds")</f>
        <v>#DIV/0!</v>
      </c>
      <c r="CD177" t="e" cm="1">
        <f t="array" ref="CD177">_xlfn.IFS(BH177=List!$O$2,'SAMPLE-Entry-Sheet'!CB177,BH177=List!$O$3,'SAMPLE-Entry-Sheet'!CC177)</f>
        <v>#DIV/0!</v>
      </c>
    </row>
    <row r="178" spans="1:82" ht="30" customHeight="1" x14ac:dyDescent="0.35">
      <c r="A178" t="str">
        <f t="shared" si="38"/>
        <v>Ineligible or missing inputs</v>
      </c>
      <c r="H178" s="15"/>
      <c r="I178" s="16"/>
      <c r="J178" s="16"/>
      <c r="K178" s="16"/>
      <c r="O178" s="17"/>
      <c r="Q178" s="17"/>
      <c r="T178" s="17"/>
      <c r="V178" s="17"/>
      <c r="AB178" s="17">
        <f>'SAMPLE-Load-Tally'!C178</f>
        <v>0</v>
      </c>
      <c r="AC178" s="17"/>
      <c r="AD178" s="17"/>
      <c r="AE178" s="17"/>
      <c r="AF178" s="17"/>
      <c r="AG178" s="12" t="e">
        <f t="shared" si="39"/>
        <v>#DIV/0!</v>
      </c>
      <c r="AH178" s="13" cm="1">
        <f t="array" ref="AH178">_xlfn.IFS(AC178&gt;0,((AC178/(O178))),AC178=0,0)</f>
        <v>0</v>
      </c>
      <c r="AI178" s="13" cm="1">
        <f t="array" ref="AI178">_xlfn.IFS(AD178&gt;0,((AD178/(Q178))),AD178=0,0)</f>
        <v>0</v>
      </c>
      <c r="AJ178" s="13" cm="1">
        <f t="array" ref="AJ178">_xlfn.IFS(AE178&gt;0,((AE178/(U178))),AE178=0,0)</f>
        <v>0</v>
      </c>
      <c r="AK178" s="13" cm="1">
        <f t="array" ref="AK178">_xlfn.IFS(AF178&gt;0,((AF178/(W178))),AF178=0,0)</f>
        <v>0</v>
      </c>
      <c r="AL178" s="14" t="e">
        <f t="shared" si="40"/>
        <v>#DIV/0!</v>
      </c>
      <c r="BH178" t="str" cm="1">
        <f t="array" ref="BH178">_xlfn.IFS(J178&lt;List!$K$3,"old",J178&gt;=List!$K$3,"new")</f>
        <v>old</v>
      </c>
      <c r="BI178">
        <f>_xlfn.IFNA(VLOOKUP(N178,List!$A$2:$B$18,2,FALSE),0)</f>
        <v>0</v>
      </c>
      <c r="BJ178">
        <f>_xlfn.IFNA(VLOOKUP(P178,List!$A$2:$B$18,2,FALSE),0)</f>
        <v>0</v>
      </c>
      <c r="BK178">
        <f>_xlfn.IFNA(VLOOKUP(T178,List!$A$2:$B$18,2,FALSE),0)</f>
        <v>0</v>
      </c>
      <c r="BL178">
        <f>_xlfn.IFNA(VLOOKUP(V178,List!$A$2:$B$18,2,FALSE),0)</f>
        <v>0</v>
      </c>
      <c r="BM178">
        <f>_xlfn.IFNA(VLOOKUP(Z178,List!$A$2:$B$18,2,FALSE),0)</f>
        <v>0</v>
      </c>
      <c r="BN178">
        <f>COUNTIFS(AV178:AX178,"yes")+(COUNTIFS(BX178,"yes"))+Tabulation[[#This Row],[Leak Tight Exempt]]</f>
        <v>0</v>
      </c>
      <c r="BO178" t="str">
        <f>IF(OR(AND(K178=List!$R$2,BN178=3),AND(K178=List!$R$3,BN178=3)),"Yes","Ineligible or Missing Data")</f>
        <v>Ineligible or Missing Data</v>
      </c>
      <c r="BP178">
        <f t="shared" si="41"/>
        <v>1</v>
      </c>
      <c r="BQ178">
        <f>_xlfn.IFNA(VLOOKUP(AZ178,List!$H$2:$I$10,2,FALSE),0)</f>
        <v>0</v>
      </c>
      <c r="BR178">
        <f t="shared" si="42"/>
        <v>0</v>
      </c>
      <c r="BS178">
        <f t="shared" si="43"/>
        <v>1</v>
      </c>
      <c r="BT178">
        <f t="shared" si="44"/>
        <v>0</v>
      </c>
      <c r="BU178">
        <f t="shared" si="45"/>
        <v>0</v>
      </c>
      <c r="BV178" t="b">
        <f t="shared" si="37"/>
        <v>0</v>
      </c>
      <c r="BW178">
        <f t="shared" si="46"/>
        <v>0</v>
      </c>
      <c r="BX178" t="b">
        <f t="shared" si="47"/>
        <v>0</v>
      </c>
      <c r="BY178">
        <f t="shared" si="48"/>
        <v>1</v>
      </c>
      <c r="BZ178" t="e" cm="1">
        <f t="array" ref="BZ178">_xlfn.IFS(AG178&lt;List!$N$4,"Platinum",AG178&lt;List!$N$3,"Gold",AG178&lt;List!$N$2,"Silver",AG178&gt;List!$N$2,"Exceeds")</f>
        <v>#DIV/0!</v>
      </c>
      <c r="CA178" t="e" cm="1">
        <f t="array" ref="CA178">_xlfn.IFS(AL178&lt;List!$M$4,"Platinum",AL178&lt;List!$M$3,"Gold",AL178&lt;List!$M$2,"Silver",AL178&gt;List!$M$2,"Exceeds")</f>
        <v>#DIV/0!</v>
      </c>
      <c r="CB178" t="e" cm="1">
        <f t="array" ref="CB178">_xlfn.IFS(CA178="exceeds","Exceeds",BZ178="exceeds","Exceeds",CA178="silver","Silver",BZ178="silver","Silver",CA178="Gold","Gold",BZ178="Gold","Gold",CA178="platinum","Platinum",BZ178="platinum","Platinum")</f>
        <v>#DIV/0!</v>
      </c>
      <c r="CC178" t="e">
        <f>IF(AND(AND(BY178&gt;=2),AND(AG178&lt;=List!$N$4),AND(AL178&lt;=List!$M$4)),"Certified","Exceeds")</f>
        <v>#DIV/0!</v>
      </c>
      <c r="CD178" t="e" cm="1">
        <f t="array" ref="CD178">_xlfn.IFS(BH178=List!$O$2,'SAMPLE-Entry-Sheet'!CB178,BH178=List!$O$3,'SAMPLE-Entry-Sheet'!CC178)</f>
        <v>#DIV/0!</v>
      </c>
    </row>
    <row r="179" spans="1:82" ht="30" customHeight="1" x14ac:dyDescent="0.35">
      <c r="A179" t="str">
        <f t="shared" si="38"/>
        <v>Ineligible or missing inputs</v>
      </c>
      <c r="H179" s="15"/>
      <c r="I179" s="16"/>
      <c r="J179" s="16"/>
      <c r="K179" s="16"/>
      <c r="O179" s="17"/>
      <c r="Q179" s="17"/>
      <c r="T179" s="17"/>
      <c r="V179" s="17"/>
      <c r="AB179" s="17">
        <f>'SAMPLE-Load-Tally'!C179</f>
        <v>0</v>
      </c>
      <c r="AC179" s="17"/>
      <c r="AD179" s="17"/>
      <c r="AE179" s="17"/>
      <c r="AF179" s="17"/>
      <c r="AG179" s="12" t="e">
        <f t="shared" si="39"/>
        <v>#DIV/0!</v>
      </c>
      <c r="AH179" s="13" cm="1">
        <f t="array" ref="AH179">_xlfn.IFS(AC179&gt;0,((AC179/(O179))),AC179=0,0)</f>
        <v>0</v>
      </c>
      <c r="AI179" s="13" cm="1">
        <f t="array" ref="AI179">_xlfn.IFS(AD179&gt;0,((AD179/(Q179))),AD179=0,0)</f>
        <v>0</v>
      </c>
      <c r="AJ179" s="13" cm="1">
        <f t="array" ref="AJ179">_xlfn.IFS(AE179&gt;0,((AE179/(U179))),AE179=0,0)</f>
        <v>0</v>
      </c>
      <c r="AK179" s="13" cm="1">
        <f t="array" ref="AK179">_xlfn.IFS(AF179&gt;0,((AF179/(W179))),AF179=0,0)</f>
        <v>0</v>
      </c>
      <c r="AL179" s="14" t="e">
        <f t="shared" si="40"/>
        <v>#DIV/0!</v>
      </c>
      <c r="BH179" t="str" cm="1">
        <f t="array" ref="BH179">_xlfn.IFS(J179&lt;List!$K$3,"old",J179&gt;=List!$K$3,"new")</f>
        <v>old</v>
      </c>
      <c r="BI179">
        <f>_xlfn.IFNA(VLOOKUP(N179,List!$A$2:$B$18,2,FALSE),0)</f>
        <v>0</v>
      </c>
      <c r="BJ179">
        <f>_xlfn.IFNA(VLOOKUP(P179,List!$A$2:$B$18,2,FALSE),0)</f>
        <v>0</v>
      </c>
      <c r="BK179">
        <f>_xlfn.IFNA(VLOOKUP(T179,List!$A$2:$B$18,2,FALSE),0)</f>
        <v>0</v>
      </c>
      <c r="BL179">
        <f>_xlfn.IFNA(VLOOKUP(V179,List!$A$2:$B$18,2,FALSE),0)</f>
        <v>0</v>
      </c>
      <c r="BM179">
        <f>_xlfn.IFNA(VLOOKUP(Z179,List!$A$2:$B$18,2,FALSE),0)</f>
        <v>0</v>
      </c>
      <c r="BN179">
        <f>COUNTIFS(AV179:AX179,"yes")+(COUNTIFS(BX179,"yes"))+Tabulation[[#This Row],[Leak Tight Exempt]]</f>
        <v>0</v>
      </c>
      <c r="BO179" t="str">
        <f>IF(OR(AND(K179=List!$R$2,BN179=3),AND(K179=List!$R$3,BN179=3)),"Yes","Ineligible or Missing Data")</f>
        <v>Ineligible or Missing Data</v>
      </c>
      <c r="BP179">
        <f t="shared" si="41"/>
        <v>1</v>
      </c>
      <c r="BQ179">
        <f>_xlfn.IFNA(VLOOKUP(AZ179,List!$H$2:$I$10,2,FALSE),0)</f>
        <v>0</v>
      </c>
      <c r="BR179">
        <f t="shared" si="42"/>
        <v>0</v>
      </c>
      <c r="BS179">
        <f t="shared" si="43"/>
        <v>1</v>
      </c>
      <c r="BT179">
        <f t="shared" si="44"/>
        <v>0</v>
      </c>
      <c r="BU179">
        <f t="shared" si="45"/>
        <v>0</v>
      </c>
      <c r="BV179" t="b">
        <f t="shared" si="37"/>
        <v>0</v>
      </c>
      <c r="BW179">
        <f t="shared" si="46"/>
        <v>0</v>
      </c>
      <c r="BX179" t="b">
        <f t="shared" si="47"/>
        <v>0</v>
      </c>
      <c r="BY179">
        <f t="shared" si="48"/>
        <v>1</v>
      </c>
      <c r="BZ179" t="e" cm="1">
        <f t="array" ref="BZ179">_xlfn.IFS(AG179&lt;List!$N$4,"Platinum",AG179&lt;List!$N$3,"Gold",AG179&lt;List!$N$2,"Silver",AG179&gt;List!$N$2,"Exceeds")</f>
        <v>#DIV/0!</v>
      </c>
      <c r="CA179" t="e" cm="1">
        <f t="array" ref="CA179">_xlfn.IFS(AL179&lt;List!$M$4,"Platinum",AL179&lt;List!$M$3,"Gold",AL179&lt;List!$M$2,"Silver",AL179&gt;List!$M$2,"Exceeds")</f>
        <v>#DIV/0!</v>
      </c>
      <c r="CB179" t="e" cm="1">
        <f t="array" ref="CB179">_xlfn.IFS(CA179="exceeds","Exceeds",BZ179="exceeds","Exceeds",CA179="silver","Silver",BZ179="silver","Silver",CA179="Gold","Gold",BZ179="Gold","Gold",CA179="platinum","Platinum",BZ179="platinum","Platinum")</f>
        <v>#DIV/0!</v>
      </c>
      <c r="CC179" t="e">
        <f>IF(AND(AND(BY179&gt;=2),AND(AG179&lt;=List!$N$4),AND(AL179&lt;=List!$M$4)),"Certified","Exceeds")</f>
        <v>#DIV/0!</v>
      </c>
      <c r="CD179" t="e" cm="1">
        <f t="array" ref="CD179">_xlfn.IFS(BH179=List!$O$2,'SAMPLE-Entry-Sheet'!CB179,BH179=List!$O$3,'SAMPLE-Entry-Sheet'!CC179)</f>
        <v>#DIV/0!</v>
      </c>
    </row>
    <row r="180" spans="1:82" ht="30" customHeight="1" x14ac:dyDescent="0.35">
      <c r="A180" t="str">
        <f t="shared" si="38"/>
        <v>Ineligible or missing inputs</v>
      </c>
      <c r="H180" s="15"/>
      <c r="I180" s="16"/>
      <c r="J180" s="16"/>
      <c r="K180" s="16"/>
      <c r="O180" s="17"/>
      <c r="Q180" s="17"/>
      <c r="T180" s="17"/>
      <c r="V180" s="17"/>
      <c r="AB180" s="17">
        <f>'SAMPLE-Load-Tally'!C180</f>
        <v>0</v>
      </c>
      <c r="AC180" s="17"/>
      <c r="AD180" s="17"/>
      <c r="AE180" s="17"/>
      <c r="AF180" s="17"/>
      <c r="AG180" s="12" t="e">
        <f t="shared" si="39"/>
        <v>#DIV/0!</v>
      </c>
      <c r="AH180" s="13" cm="1">
        <f t="array" ref="AH180">_xlfn.IFS(AC180&gt;0,((AC180/(O180))),AC180=0,0)</f>
        <v>0</v>
      </c>
      <c r="AI180" s="13" cm="1">
        <f t="array" ref="AI180">_xlfn.IFS(AD180&gt;0,((AD180/(Q180))),AD180=0,0)</f>
        <v>0</v>
      </c>
      <c r="AJ180" s="13" cm="1">
        <f t="array" ref="AJ180">_xlfn.IFS(AE180&gt;0,((AE180/(U180))),AE180=0,0)</f>
        <v>0</v>
      </c>
      <c r="AK180" s="13" cm="1">
        <f t="array" ref="AK180">_xlfn.IFS(AF180&gt;0,((AF180/(W180))),AF180=0,0)</f>
        <v>0</v>
      </c>
      <c r="AL180" s="14" t="e">
        <f t="shared" si="40"/>
        <v>#DIV/0!</v>
      </c>
      <c r="BH180" t="str" cm="1">
        <f t="array" ref="BH180">_xlfn.IFS(J180&lt;List!$K$3,"old",J180&gt;=List!$K$3,"new")</f>
        <v>old</v>
      </c>
      <c r="BI180">
        <f>_xlfn.IFNA(VLOOKUP(N180,List!$A$2:$B$18,2,FALSE),0)</f>
        <v>0</v>
      </c>
      <c r="BJ180">
        <f>_xlfn.IFNA(VLOOKUP(P180,List!$A$2:$B$18,2,FALSE),0)</f>
        <v>0</v>
      </c>
      <c r="BK180">
        <f>_xlfn.IFNA(VLOOKUP(T180,List!$A$2:$B$18,2,FALSE),0)</f>
        <v>0</v>
      </c>
      <c r="BL180">
        <f>_xlfn.IFNA(VLOOKUP(V180,List!$A$2:$B$18,2,FALSE),0)</f>
        <v>0</v>
      </c>
      <c r="BM180">
        <f>_xlfn.IFNA(VLOOKUP(Z180,List!$A$2:$B$18,2,FALSE),0)</f>
        <v>0</v>
      </c>
      <c r="BN180">
        <f>COUNTIFS(AV180:AX180,"yes")+(COUNTIFS(BX180,"yes"))+Tabulation[[#This Row],[Leak Tight Exempt]]</f>
        <v>0</v>
      </c>
      <c r="BO180" t="str">
        <f>IF(OR(AND(K180=List!$R$2,BN180=3),AND(K180=List!$R$3,BN180=3)),"Yes","Ineligible or Missing Data")</f>
        <v>Ineligible or Missing Data</v>
      </c>
      <c r="BP180">
        <f t="shared" si="41"/>
        <v>1</v>
      </c>
      <c r="BQ180">
        <f>_xlfn.IFNA(VLOOKUP(AZ180,List!$H$2:$I$10,2,FALSE),0)</f>
        <v>0</v>
      </c>
      <c r="BR180">
        <f t="shared" si="42"/>
        <v>0</v>
      </c>
      <c r="BS180">
        <f t="shared" si="43"/>
        <v>1</v>
      </c>
      <c r="BT180">
        <f t="shared" si="44"/>
        <v>0</v>
      </c>
      <c r="BU180">
        <f t="shared" si="45"/>
        <v>0</v>
      </c>
      <c r="BV180" t="b">
        <f t="shared" si="37"/>
        <v>0</v>
      </c>
      <c r="BW180">
        <f t="shared" si="46"/>
        <v>0</v>
      </c>
      <c r="BX180" t="b">
        <f t="shared" si="47"/>
        <v>0</v>
      </c>
      <c r="BY180">
        <f t="shared" si="48"/>
        <v>1</v>
      </c>
      <c r="BZ180" t="e" cm="1">
        <f t="array" ref="BZ180">_xlfn.IFS(AG180&lt;List!$N$4,"Platinum",AG180&lt;List!$N$3,"Gold",AG180&lt;List!$N$2,"Silver",AG180&gt;List!$N$2,"Exceeds")</f>
        <v>#DIV/0!</v>
      </c>
      <c r="CA180" t="e" cm="1">
        <f t="array" ref="CA180">_xlfn.IFS(AL180&lt;List!$M$4,"Platinum",AL180&lt;List!$M$3,"Gold",AL180&lt;List!$M$2,"Silver",AL180&gt;List!$M$2,"Exceeds")</f>
        <v>#DIV/0!</v>
      </c>
      <c r="CB180" t="e" cm="1">
        <f t="array" ref="CB180">_xlfn.IFS(CA180="exceeds","Exceeds",BZ180="exceeds","Exceeds",CA180="silver","Silver",BZ180="silver","Silver",CA180="Gold","Gold",BZ180="Gold","Gold",CA180="platinum","Platinum",BZ180="platinum","Platinum")</f>
        <v>#DIV/0!</v>
      </c>
      <c r="CC180" t="e">
        <f>IF(AND(AND(BY180&gt;=2),AND(AG180&lt;=List!$N$4),AND(AL180&lt;=List!$M$4)),"Certified","Exceeds")</f>
        <v>#DIV/0!</v>
      </c>
      <c r="CD180" t="e" cm="1">
        <f t="array" ref="CD180">_xlfn.IFS(BH180=List!$O$2,'SAMPLE-Entry-Sheet'!CB180,BH180=List!$O$3,'SAMPLE-Entry-Sheet'!CC180)</f>
        <v>#DIV/0!</v>
      </c>
    </row>
    <row r="181" spans="1:82" ht="30" customHeight="1" x14ac:dyDescent="0.35">
      <c r="A181" t="str">
        <f t="shared" si="38"/>
        <v>Ineligible or missing inputs</v>
      </c>
      <c r="H181" s="15"/>
      <c r="I181" s="16"/>
      <c r="J181" s="16"/>
      <c r="K181" s="16"/>
      <c r="O181" s="17"/>
      <c r="Q181" s="17"/>
      <c r="T181" s="17"/>
      <c r="V181" s="17"/>
      <c r="AB181" s="17">
        <f>'SAMPLE-Load-Tally'!C181</f>
        <v>0</v>
      </c>
      <c r="AC181" s="17"/>
      <c r="AD181" s="17"/>
      <c r="AE181" s="17"/>
      <c r="AF181" s="17"/>
      <c r="AG181" s="12" t="e">
        <f t="shared" si="39"/>
        <v>#DIV/0!</v>
      </c>
      <c r="AH181" s="13" cm="1">
        <f t="array" ref="AH181">_xlfn.IFS(AC181&gt;0,((AC181/(O181))),AC181=0,0)</f>
        <v>0</v>
      </c>
      <c r="AI181" s="13" cm="1">
        <f t="array" ref="AI181">_xlfn.IFS(AD181&gt;0,((AD181/(Q181))),AD181=0,0)</f>
        <v>0</v>
      </c>
      <c r="AJ181" s="13" cm="1">
        <f t="array" ref="AJ181">_xlfn.IFS(AE181&gt;0,((AE181/(U181))),AE181=0,0)</f>
        <v>0</v>
      </c>
      <c r="AK181" s="13" cm="1">
        <f t="array" ref="AK181">_xlfn.IFS(AF181&gt;0,((AF181/(W181))),AF181=0,0)</f>
        <v>0</v>
      </c>
      <c r="AL181" s="14" t="e">
        <f t="shared" si="40"/>
        <v>#DIV/0!</v>
      </c>
      <c r="BH181" t="str" cm="1">
        <f t="array" ref="BH181">_xlfn.IFS(J181&lt;List!$K$3,"old",J181&gt;=List!$K$3,"new")</f>
        <v>old</v>
      </c>
      <c r="BI181">
        <f>_xlfn.IFNA(VLOOKUP(N181,List!$A$2:$B$18,2,FALSE),0)</f>
        <v>0</v>
      </c>
      <c r="BJ181">
        <f>_xlfn.IFNA(VLOOKUP(P181,List!$A$2:$B$18,2,FALSE),0)</f>
        <v>0</v>
      </c>
      <c r="BK181">
        <f>_xlfn.IFNA(VLOOKUP(T181,List!$A$2:$B$18,2,FALSE),0)</f>
        <v>0</v>
      </c>
      <c r="BL181">
        <f>_xlfn.IFNA(VLOOKUP(V181,List!$A$2:$B$18,2,FALSE),0)</f>
        <v>0</v>
      </c>
      <c r="BM181">
        <f>_xlfn.IFNA(VLOOKUP(Z181,List!$A$2:$B$18,2,FALSE),0)</f>
        <v>0</v>
      </c>
      <c r="BN181">
        <f>COUNTIFS(AV181:AX181,"yes")+(COUNTIFS(BX181,"yes"))+Tabulation[[#This Row],[Leak Tight Exempt]]</f>
        <v>0</v>
      </c>
      <c r="BO181" t="str">
        <f>IF(OR(AND(K181=List!$R$2,BN181=3),AND(K181=List!$R$3,BN181=3)),"Yes","Ineligible or Missing Data")</f>
        <v>Ineligible or Missing Data</v>
      </c>
      <c r="BP181">
        <f t="shared" si="41"/>
        <v>1</v>
      </c>
      <c r="BQ181">
        <f>_xlfn.IFNA(VLOOKUP(AZ181,List!$H$2:$I$10,2,FALSE),0)</f>
        <v>0</v>
      </c>
      <c r="BR181">
        <f t="shared" si="42"/>
        <v>0</v>
      </c>
      <c r="BS181">
        <f t="shared" si="43"/>
        <v>1</v>
      </c>
      <c r="BT181">
        <f t="shared" si="44"/>
        <v>0</v>
      </c>
      <c r="BU181">
        <f t="shared" si="45"/>
        <v>0</v>
      </c>
      <c r="BV181" t="b">
        <f t="shared" si="37"/>
        <v>0</v>
      </c>
      <c r="BW181">
        <f t="shared" si="46"/>
        <v>0</v>
      </c>
      <c r="BX181" t="b">
        <f t="shared" si="47"/>
        <v>0</v>
      </c>
      <c r="BY181">
        <f t="shared" si="48"/>
        <v>1</v>
      </c>
      <c r="BZ181" t="e" cm="1">
        <f t="array" ref="BZ181">_xlfn.IFS(AG181&lt;List!$N$4,"Platinum",AG181&lt;List!$N$3,"Gold",AG181&lt;List!$N$2,"Silver",AG181&gt;List!$N$2,"Exceeds")</f>
        <v>#DIV/0!</v>
      </c>
      <c r="CA181" t="e" cm="1">
        <f t="array" ref="CA181">_xlfn.IFS(AL181&lt;List!$M$4,"Platinum",AL181&lt;List!$M$3,"Gold",AL181&lt;List!$M$2,"Silver",AL181&gt;List!$M$2,"Exceeds")</f>
        <v>#DIV/0!</v>
      </c>
      <c r="CB181" t="e" cm="1">
        <f t="array" ref="CB181">_xlfn.IFS(CA181="exceeds","Exceeds",BZ181="exceeds","Exceeds",CA181="silver","Silver",BZ181="silver","Silver",CA181="Gold","Gold",BZ181="Gold","Gold",CA181="platinum","Platinum",BZ181="platinum","Platinum")</f>
        <v>#DIV/0!</v>
      </c>
      <c r="CC181" t="e">
        <f>IF(AND(AND(BY181&gt;=2),AND(AG181&lt;=List!$N$4),AND(AL181&lt;=List!$M$4)),"Certified","Exceeds")</f>
        <v>#DIV/0!</v>
      </c>
      <c r="CD181" t="e" cm="1">
        <f t="array" ref="CD181">_xlfn.IFS(BH181=List!$O$2,'SAMPLE-Entry-Sheet'!CB181,BH181=List!$O$3,'SAMPLE-Entry-Sheet'!CC181)</f>
        <v>#DIV/0!</v>
      </c>
    </row>
    <row r="182" spans="1:82" ht="30" customHeight="1" x14ac:dyDescent="0.35">
      <c r="A182" t="str">
        <f t="shared" si="38"/>
        <v>Ineligible or missing inputs</v>
      </c>
      <c r="H182" s="15"/>
      <c r="I182" s="16"/>
      <c r="J182" s="16"/>
      <c r="K182" s="16"/>
      <c r="O182" s="17"/>
      <c r="Q182" s="17"/>
      <c r="T182" s="17"/>
      <c r="V182" s="17"/>
      <c r="AB182" s="17">
        <f>'SAMPLE-Load-Tally'!C182</f>
        <v>0</v>
      </c>
      <c r="AC182" s="17"/>
      <c r="AD182" s="17"/>
      <c r="AE182" s="17"/>
      <c r="AF182" s="17"/>
      <c r="AG182" s="12" t="e">
        <f t="shared" si="39"/>
        <v>#DIV/0!</v>
      </c>
      <c r="AH182" s="13" cm="1">
        <f t="array" ref="AH182">_xlfn.IFS(AC182&gt;0,((AC182/(O182))),AC182=0,0)</f>
        <v>0</v>
      </c>
      <c r="AI182" s="13" cm="1">
        <f t="array" ref="AI182">_xlfn.IFS(AD182&gt;0,((AD182/(Q182))),AD182=0,0)</f>
        <v>0</v>
      </c>
      <c r="AJ182" s="13" cm="1">
        <f t="array" ref="AJ182">_xlfn.IFS(AE182&gt;0,((AE182/(U182))),AE182=0,0)</f>
        <v>0</v>
      </c>
      <c r="AK182" s="13" cm="1">
        <f t="array" ref="AK182">_xlfn.IFS(AF182&gt;0,((AF182/(W182))),AF182=0,0)</f>
        <v>0</v>
      </c>
      <c r="AL182" s="14" t="e">
        <f t="shared" si="40"/>
        <v>#DIV/0!</v>
      </c>
      <c r="BH182" t="str" cm="1">
        <f t="array" ref="BH182">_xlfn.IFS(J182&lt;List!$K$3,"old",J182&gt;=List!$K$3,"new")</f>
        <v>old</v>
      </c>
      <c r="BI182">
        <f>_xlfn.IFNA(VLOOKUP(N182,List!$A$2:$B$18,2,FALSE),0)</f>
        <v>0</v>
      </c>
      <c r="BJ182">
        <f>_xlfn.IFNA(VLOOKUP(P182,List!$A$2:$B$18,2,FALSE),0)</f>
        <v>0</v>
      </c>
      <c r="BK182">
        <f>_xlfn.IFNA(VLOOKUP(T182,List!$A$2:$B$18,2,FALSE),0)</f>
        <v>0</v>
      </c>
      <c r="BL182">
        <f>_xlfn.IFNA(VLOOKUP(V182,List!$A$2:$B$18,2,FALSE),0)</f>
        <v>0</v>
      </c>
      <c r="BM182">
        <f>_xlfn.IFNA(VLOOKUP(Z182,List!$A$2:$B$18,2,FALSE),0)</f>
        <v>0</v>
      </c>
      <c r="BN182">
        <f>COUNTIFS(AV182:AX182,"yes")+(COUNTIFS(BX182,"yes"))+Tabulation[[#This Row],[Leak Tight Exempt]]</f>
        <v>0</v>
      </c>
      <c r="BO182" t="str">
        <f>IF(OR(AND(K182=List!$R$2,BN182=3),AND(K182=List!$R$3,BN182=3)),"Yes","Ineligible or Missing Data")</f>
        <v>Ineligible or Missing Data</v>
      </c>
      <c r="BP182">
        <f t="shared" si="41"/>
        <v>1</v>
      </c>
      <c r="BQ182">
        <f>_xlfn.IFNA(VLOOKUP(AZ182,List!$H$2:$I$10,2,FALSE),0)</f>
        <v>0</v>
      </c>
      <c r="BR182">
        <f t="shared" si="42"/>
        <v>0</v>
      </c>
      <c r="BS182">
        <f t="shared" si="43"/>
        <v>1</v>
      </c>
      <c r="BT182">
        <f t="shared" si="44"/>
        <v>0</v>
      </c>
      <c r="BU182">
        <f t="shared" si="45"/>
        <v>0</v>
      </c>
      <c r="BV182" t="b">
        <f t="shared" si="37"/>
        <v>0</v>
      </c>
      <c r="BW182">
        <f t="shared" si="46"/>
        <v>0</v>
      </c>
      <c r="BX182" t="b">
        <f t="shared" si="47"/>
        <v>0</v>
      </c>
      <c r="BY182">
        <f t="shared" si="48"/>
        <v>1</v>
      </c>
      <c r="BZ182" t="e" cm="1">
        <f t="array" ref="BZ182">_xlfn.IFS(AG182&lt;List!$N$4,"Platinum",AG182&lt;List!$N$3,"Gold",AG182&lt;List!$N$2,"Silver",AG182&gt;List!$N$2,"Exceeds")</f>
        <v>#DIV/0!</v>
      </c>
      <c r="CA182" t="e" cm="1">
        <f t="array" ref="CA182">_xlfn.IFS(AL182&lt;List!$M$4,"Platinum",AL182&lt;List!$M$3,"Gold",AL182&lt;List!$M$2,"Silver",AL182&gt;List!$M$2,"Exceeds")</f>
        <v>#DIV/0!</v>
      </c>
      <c r="CB182" t="e" cm="1">
        <f t="array" ref="CB182">_xlfn.IFS(CA182="exceeds","Exceeds",BZ182="exceeds","Exceeds",CA182="silver","Silver",BZ182="silver","Silver",CA182="Gold","Gold",BZ182="Gold","Gold",CA182="platinum","Platinum",BZ182="platinum","Platinum")</f>
        <v>#DIV/0!</v>
      </c>
      <c r="CC182" t="e">
        <f>IF(AND(AND(BY182&gt;=2),AND(AG182&lt;=List!$N$4),AND(AL182&lt;=List!$M$4)),"Certified","Exceeds")</f>
        <v>#DIV/0!</v>
      </c>
      <c r="CD182" t="e" cm="1">
        <f t="array" ref="CD182">_xlfn.IFS(BH182=List!$O$2,'SAMPLE-Entry-Sheet'!CB182,BH182=List!$O$3,'SAMPLE-Entry-Sheet'!CC182)</f>
        <v>#DIV/0!</v>
      </c>
    </row>
    <row r="183" spans="1:82" ht="30" customHeight="1" x14ac:dyDescent="0.35">
      <c r="A183" t="str">
        <f t="shared" si="38"/>
        <v>Ineligible or missing inputs</v>
      </c>
      <c r="H183" s="15"/>
      <c r="I183" s="16"/>
      <c r="J183" s="16"/>
      <c r="K183" s="16"/>
      <c r="O183" s="17"/>
      <c r="Q183" s="17"/>
      <c r="T183" s="17"/>
      <c r="V183" s="17"/>
      <c r="AB183" s="17">
        <f>'SAMPLE-Load-Tally'!C183</f>
        <v>0</v>
      </c>
      <c r="AC183" s="17"/>
      <c r="AD183" s="17"/>
      <c r="AE183" s="17"/>
      <c r="AF183" s="17"/>
      <c r="AG183" s="12" t="e">
        <f t="shared" si="39"/>
        <v>#DIV/0!</v>
      </c>
      <c r="AH183" s="13" cm="1">
        <f t="array" ref="AH183">_xlfn.IFS(AC183&gt;0,((AC183/(O183))),AC183=0,0)</f>
        <v>0</v>
      </c>
      <c r="AI183" s="13" cm="1">
        <f t="array" ref="AI183">_xlfn.IFS(AD183&gt;0,((AD183/(Q183))),AD183=0,0)</f>
        <v>0</v>
      </c>
      <c r="AJ183" s="13" cm="1">
        <f t="array" ref="AJ183">_xlfn.IFS(AE183&gt;0,((AE183/(U183))),AE183=0,0)</f>
        <v>0</v>
      </c>
      <c r="AK183" s="13" cm="1">
        <f t="array" ref="AK183">_xlfn.IFS(AF183&gt;0,((AF183/(W183))),AF183=0,0)</f>
        <v>0</v>
      </c>
      <c r="AL183" s="14" t="e">
        <f t="shared" si="40"/>
        <v>#DIV/0!</v>
      </c>
      <c r="BH183" t="str" cm="1">
        <f t="array" ref="BH183">_xlfn.IFS(J183&lt;List!$K$3,"old",J183&gt;=List!$K$3,"new")</f>
        <v>old</v>
      </c>
      <c r="BI183">
        <f>_xlfn.IFNA(VLOOKUP(N183,List!$A$2:$B$18,2,FALSE),0)</f>
        <v>0</v>
      </c>
      <c r="BJ183">
        <f>_xlfn.IFNA(VLOOKUP(P183,List!$A$2:$B$18,2,FALSE),0)</f>
        <v>0</v>
      </c>
      <c r="BK183">
        <f>_xlfn.IFNA(VLOOKUP(T183,List!$A$2:$B$18,2,FALSE),0)</f>
        <v>0</v>
      </c>
      <c r="BL183">
        <f>_xlfn.IFNA(VLOOKUP(V183,List!$A$2:$B$18,2,FALSE),0)</f>
        <v>0</v>
      </c>
      <c r="BM183">
        <f>_xlfn.IFNA(VLOOKUP(Z183,List!$A$2:$B$18,2,FALSE),0)</f>
        <v>0</v>
      </c>
      <c r="BN183">
        <f>COUNTIFS(AV183:AX183,"yes")+(COUNTIFS(BX183,"yes"))+Tabulation[[#This Row],[Leak Tight Exempt]]</f>
        <v>0</v>
      </c>
      <c r="BO183" t="str">
        <f>IF(OR(AND(K183=List!$R$2,BN183=3),AND(K183=List!$R$3,BN183=3)),"Yes","Ineligible or Missing Data")</f>
        <v>Ineligible or Missing Data</v>
      </c>
      <c r="BP183">
        <f t="shared" si="41"/>
        <v>1</v>
      </c>
      <c r="BQ183">
        <f>_xlfn.IFNA(VLOOKUP(AZ183,List!$H$2:$I$10,2,FALSE),0)</f>
        <v>0</v>
      </c>
      <c r="BR183">
        <f t="shared" si="42"/>
        <v>0</v>
      </c>
      <c r="BS183">
        <f t="shared" si="43"/>
        <v>1</v>
      </c>
      <c r="BT183">
        <f t="shared" si="44"/>
        <v>0</v>
      </c>
      <c r="BU183">
        <f t="shared" si="45"/>
        <v>0</v>
      </c>
      <c r="BV183" t="b">
        <f t="shared" si="37"/>
        <v>0</v>
      </c>
      <c r="BW183">
        <f t="shared" si="46"/>
        <v>0</v>
      </c>
      <c r="BX183" t="b">
        <f t="shared" si="47"/>
        <v>0</v>
      </c>
      <c r="BY183">
        <f t="shared" si="48"/>
        <v>1</v>
      </c>
      <c r="BZ183" t="e" cm="1">
        <f t="array" ref="BZ183">_xlfn.IFS(AG183&lt;List!$N$4,"Platinum",AG183&lt;List!$N$3,"Gold",AG183&lt;List!$N$2,"Silver",AG183&gt;List!$N$2,"Exceeds")</f>
        <v>#DIV/0!</v>
      </c>
      <c r="CA183" t="e" cm="1">
        <f t="array" ref="CA183">_xlfn.IFS(AL183&lt;List!$M$4,"Platinum",AL183&lt;List!$M$3,"Gold",AL183&lt;List!$M$2,"Silver",AL183&gt;List!$M$2,"Exceeds")</f>
        <v>#DIV/0!</v>
      </c>
      <c r="CB183" t="e" cm="1">
        <f t="array" ref="CB183">_xlfn.IFS(CA183="exceeds","Exceeds",BZ183="exceeds","Exceeds",CA183="silver","Silver",BZ183="silver","Silver",CA183="Gold","Gold",BZ183="Gold","Gold",CA183="platinum","Platinum",BZ183="platinum","Platinum")</f>
        <v>#DIV/0!</v>
      </c>
      <c r="CC183" t="e">
        <f>IF(AND(AND(BY183&gt;=2),AND(AG183&lt;=List!$N$4),AND(AL183&lt;=List!$M$4)),"Certified","Exceeds")</f>
        <v>#DIV/0!</v>
      </c>
      <c r="CD183" t="e" cm="1">
        <f t="array" ref="CD183">_xlfn.IFS(BH183=List!$O$2,'SAMPLE-Entry-Sheet'!CB183,BH183=List!$O$3,'SAMPLE-Entry-Sheet'!CC183)</f>
        <v>#DIV/0!</v>
      </c>
    </row>
    <row r="184" spans="1:82" ht="30" customHeight="1" x14ac:dyDescent="0.35">
      <c r="A184" t="str">
        <f t="shared" si="38"/>
        <v>Ineligible or missing inputs</v>
      </c>
      <c r="H184" s="15"/>
      <c r="I184" s="16"/>
      <c r="J184" s="16"/>
      <c r="K184" s="16"/>
      <c r="O184" s="17"/>
      <c r="Q184" s="17"/>
      <c r="T184" s="17"/>
      <c r="V184" s="17"/>
      <c r="AB184" s="17">
        <f>'SAMPLE-Load-Tally'!C184</f>
        <v>0</v>
      </c>
      <c r="AC184" s="17"/>
      <c r="AD184" s="17"/>
      <c r="AE184" s="17"/>
      <c r="AF184" s="17"/>
      <c r="AG184" s="12" t="e">
        <f t="shared" si="39"/>
        <v>#DIV/0!</v>
      </c>
      <c r="AH184" s="13" cm="1">
        <f t="array" ref="AH184">_xlfn.IFS(AC184&gt;0,((AC184/(O184))),AC184=0,0)</f>
        <v>0</v>
      </c>
      <c r="AI184" s="13" cm="1">
        <f t="array" ref="AI184">_xlfn.IFS(AD184&gt;0,((AD184/(Q184))),AD184=0,0)</f>
        <v>0</v>
      </c>
      <c r="AJ184" s="13" cm="1">
        <f t="array" ref="AJ184">_xlfn.IFS(AE184&gt;0,((AE184/(U184))),AE184=0,0)</f>
        <v>0</v>
      </c>
      <c r="AK184" s="13" cm="1">
        <f t="array" ref="AK184">_xlfn.IFS(AF184&gt;0,((AF184/(W184))),AF184=0,0)</f>
        <v>0</v>
      </c>
      <c r="AL184" s="14" t="e">
        <f t="shared" si="40"/>
        <v>#DIV/0!</v>
      </c>
      <c r="BH184" t="str" cm="1">
        <f t="array" ref="BH184">_xlfn.IFS(J184&lt;List!$K$3,"old",J184&gt;=List!$K$3,"new")</f>
        <v>old</v>
      </c>
      <c r="BI184">
        <f>_xlfn.IFNA(VLOOKUP(N184,List!$A$2:$B$18,2,FALSE),0)</f>
        <v>0</v>
      </c>
      <c r="BJ184">
        <f>_xlfn.IFNA(VLOOKUP(P184,List!$A$2:$B$18,2,FALSE),0)</f>
        <v>0</v>
      </c>
      <c r="BK184">
        <f>_xlfn.IFNA(VLOOKUP(T184,List!$A$2:$B$18,2,FALSE),0)</f>
        <v>0</v>
      </c>
      <c r="BL184">
        <f>_xlfn.IFNA(VLOOKUP(V184,List!$A$2:$B$18,2,FALSE),0)</f>
        <v>0</v>
      </c>
      <c r="BM184">
        <f>_xlfn.IFNA(VLOOKUP(Z184,List!$A$2:$B$18,2,FALSE),0)</f>
        <v>0</v>
      </c>
      <c r="BN184">
        <f>COUNTIFS(AV184:AX184,"yes")+(COUNTIFS(BX184,"yes"))+Tabulation[[#This Row],[Leak Tight Exempt]]</f>
        <v>0</v>
      </c>
      <c r="BO184" t="str">
        <f>IF(OR(AND(K184=List!$R$2,BN184=3),AND(K184=List!$R$3,BN184=3)),"Yes","Ineligible or Missing Data")</f>
        <v>Ineligible or Missing Data</v>
      </c>
      <c r="BP184">
        <f t="shared" si="41"/>
        <v>1</v>
      </c>
      <c r="BQ184">
        <f>_xlfn.IFNA(VLOOKUP(AZ184,List!$H$2:$I$10,2,FALSE),0)</f>
        <v>0</v>
      </c>
      <c r="BR184">
        <f t="shared" si="42"/>
        <v>0</v>
      </c>
      <c r="BS184">
        <f t="shared" si="43"/>
        <v>1</v>
      </c>
      <c r="BT184">
        <f t="shared" si="44"/>
        <v>0</v>
      </c>
      <c r="BU184">
        <f t="shared" si="45"/>
        <v>0</v>
      </c>
      <c r="BV184" t="b">
        <f t="shared" si="37"/>
        <v>0</v>
      </c>
      <c r="BW184">
        <f t="shared" si="46"/>
        <v>0</v>
      </c>
      <c r="BX184" t="b">
        <f t="shared" si="47"/>
        <v>0</v>
      </c>
      <c r="BY184">
        <f t="shared" si="48"/>
        <v>1</v>
      </c>
      <c r="BZ184" t="e" cm="1">
        <f t="array" ref="BZ184">_xlfn.IFS(AG184&lt;List!$N$4,"Platinum",AG184&lt;List!$N$3,"Gold",AG184&lt;List!$N$2,"Silver",AG184&gt;List!$N$2,"Exceeds")</f>
        <v>#DIV/0!</v>
      </c>
      <c r="CA184" t="e" cm="1">
        <f t="array" ref="CA184">_xlfn.IFS(AL184&lt;List!$M$4,"Platinum",AL184&lt;List!$M$3,"Gold",AL184&lt;List!$M$2,"Silver",AL184&gt;List!$M$2,"Exceeds")</f>
        <v>#DIV/0!</v>
      </c>
      <c r="CB184" t="e" cm="1">
        <f t="array" ref="CB184">_xlfn.IFS(CA184="exceeds","Exceeds",BZ184="exceeds","Exceeds",CA184="silver","Silver",BZ184="silver","Silver",CA184="Gold","Gold",BZ184="Gold","Gold",CA184="platinum","Platinum",BZ184="platinum","Platinum")</f>
        <v>#DIV/0!</v>
      </c>
      <c r="CC184" t="e">
        <f>IF(AND(AND(BY184&gt;=2),AND(AG184&lt;=List!$N$4),AND(AL184&lt;=List!$M$4)),"Certified","Exceeds")</f>
        <v>#DIV/0!</v>
      </c>
      <c r="CD184" t="e" cm="1">
        <f t="array" ref="CD184">_xlfn.IFS(BH184=List!$O$2,'SAMPLE-Entry-Sheet'!CB184,BH184=List!$O$3,'SAMPLE-Entry-Sheet'!CC184)</f>
        <v>#DIV/0!</v>
      </c>
    </row>
    <row r="185" spans="1:82" ht="30" customHeight="1" x14ac:dyDescent="0.35">
      <c r="A185" t="str">
        <f t="shared" si="38"/>
        <v>Ineligible or missing inputs</v>
      </c>
      <c r="H185" s="15"/>
      <c r="I185" s="16"/>
      <c r="J185" s="16"/>
      <c r="K185" s="16"/>
      <c r="O185" s="17"/>
      <c r="Q185" s="17"/>
      <c r="T185" s="17"/>
      <c r="V185" s="17"/>
      <c r="AB185" s="17">
        <f>'SAMPLE-Load-Tally'!C185</f>
        <v>0</v>
      </c>
      <c r="AC185" s="17"/>
      <c r="AD185" s="17"/>
      <c r="AE185" s="17"/>
      <c r="AF185" s="17"/>
      <c r="AG185" s="12" t="e">
        <f t="shared" si="39"/>
        <v>#DIV/0!</v>
      </c>
      <c r="AH185" s="13" cm="1">
        <f t="array" ref="AH185">_xlfn.IFS(AC185&gt;0,((AC185/(O185))),AC185=0,0)</f>
        <v>0</v>
      </c>
      <c r="AI185" s="13" cm="1">
        <f t="array" ref="AI185">_xlfn.IFS(AD185&gt;0,((AD185/(Q185))),AD185=0,0)</f>
        <v>0</v>
      </c>
      <c r="AJ185" s="13" cm="1">
        <f t="array" ref="AJ185">_xlfn.IFS(AE185&gt;0,((AE185/(U185))),AE185=0,0)</f>
        <v>0</v>
      </c>
      <c r="AK185" s="13" cm="1">
        <f t="array" ref="AK185">_xlfn.IFS(AF185&gt;0,((AF185/(W185))),AF185=0,0)</f>
        <v>0</v>
      </c>
      <c r="AL185" s="14" t="e">
        <f t="shared" si="40"/>
        <v>#DIV/0!</v>
      </c>
      <c r="BH185" t="str" cm="1">
        <f t="array" ref="BH185">_xlfn.IFS(J185&lt;List!$K$3,"old",J185&gt;=List!$K$3,"new")</f>
        <v>old</v>
      </c>
      <c r="BI185">
        <f>_xlfn.IFNA(VLOOKUP(N185,List!$A$2:$B$18,2,FALSE),0)</f>
        <v>0</v>
      </c>
      <c r="BJ185">
        <f>_xlfn.IFNA(VLOOKUP(P185,List!$A$2:$B$18,2,FALSE),0)</f>
        <v>0</v>
      </c>
      <c r="BK185">
        <f>_xlfn.IFNA(VLOOKUP(T185,List!$A$2:$B$18,2,FALSE),0)</f>
        <v>0</v>
      </c>
      <c r="BL185">
        <f>_xlfn.IFNA(VLOOKUP(V185,List!$A$2:$B$18,2,FALSE),0)</f>
        <v>0</v>
      </c>
      <c r="BM185">
        <f>_xlfn.IFNA(VLOOKUP(Z185,List!$A$2:$B$18,2,FALSE),0)</f>
        <v>0</v>
      </c>
      <c r="BN185">
        <f>COUNTIFS(AV185:AX185,"yes")+(COUNTIFS(BX185,"yes"))+Tabulation[[#This Row],[Leak Tight Exempt]]</f>
        <v>0</v>
      </c>
      <c r="BO185" t="str">
        <f>IF(OR(AND(K185=List!$R$2,BN185=3),AND(K185=List!$R$3,BN185=3)),"Yes","Ineligible or Missing Data")</f>
        <v>Ineligible or Missing Data</v>
      </c>
      <c r="BP185">
        <f t="shared" si="41"/>
        <v>1</v>
      </c>
      <c r="BQ185">
        <f>_xlfn.IFNA(VLOOKUP(AZ185,List!$H$2:$I$10,2,FALSE),0)</f>
        <v>0</v>
      </c>
      <c r="BR185">
        <f t="shared" si="42"/>
        <v>0</v>
      </c>
      <c r="BS185">
        <f t="shared" si="43"/>
        <v>1</v>
      </c>
      <c r="BT185">
        <f t="shared" si="44"/>
        <v>0</v>
      </c>
      <c r="BU185">
        <f t="shared" si="45"/>
        <v>0</v>
      </c>
      <c r="BV185" t="b">
        <f t="shared" si="37"/>
        <v>0</v>
      </c>
      <c r="BW185">
        <f t="shared" si="46"/>
        <v>0</v>
      </c>
      <c r="BX185" t="b">
        <f t="shared" si="47"/>
        <v>0</v>
      </c>
      <c r="BY185">
        <f t="shared" si="48"/>
        <v>1</v>
      </c>
      <c r="BZ185" t="e" cm="1">
        <f t="array" ref="BZ185">_xlfn.IFS(AG185&lt;List!$N$4,"Platinum",AG185&lt;List!$N$3,"Gold",AG185&lt;List!$N$2,"Silver",AG185&gt;List!$N$2,"Exceeds")</f>
        <v>#DIV/0!</v>
      </c>
      <c r="CA185" t="e" cm="1">
        <f t="array" ref="CA185">_xlfn.IFS(AL185&lt;List!$M$4,"Platinum",AL185&lt;List!$M$3,"Gold",AL185&lt;List!$M$2,"Silver",AL185&gt;List!$M$2,"Exceeds")</f>
        <v>#DIV/0!</v>
      </c>
      <c r="CB185" t="e" cm="1">
        <f t="array" ref="CB185">_xlfn.IFS(CA185="exceeds","Exceeds",BZ185="exceeds","Exceeds",CA185="silver","Silver",BZ185="silver","Silver",CA185="Gold","Gold",BZ185="Gold","Gold",CA185="platinum","Platinum",BZ185="platinum","Platinum")</f>
        <v>#DIV/0!</v>
      </c>
      <c r="CC185" t="e">
        <f>IF(AND(AND(BY185&gt;=2),AND(AG185&lt;=List!$N$4),AND(AL185&lt;=List!$M$4)),"Certified","Exceeds")</f>
        <v>#DIV/0!</v>
      </c>
      <c r="CD185" t="e" cm="1">
        <f t="array" ref="CD185">_xlfn.IFS(BH185=List!$O$2,'SAMPLE-Entry-Sheet'!CB185,BH185=List!$O$3,'SAMPLE-Entry-Sheet'!CC185)</f>
        <v>#DIV/0!</v>
      </c>
    </row>
    <row r="186" spans="1:82" ht="30" customHeight="1" x14ac:dyDescent="0.35">
      <c r="A186" t="str">
        <f t="shared" si="38"/>
        <v>Ineligible or missing inputs</v>
      </c>
      <c r="H186" s="15"/>
      <c r="I186" s="16"/>
      <c r="J186" s="16"/>
      <c r="K186" s="16"/>
      <c r="O186" s="17"/>
      <c r="Q186" s="17"/>
      <c r="T186" s="17"/>
      <c r="V186" s="17"/>
      <c r="AB186" s="17">
        <f>'SAMPLE-Load-Tally'!C186</f>
        <v>0</v>
      </c>
      <c r="AC186" s="17"/>
      <c r="AD186" s="17"/>
      <c r="AE186" s="17"/>
      <c r="AF186" s="17"/>
      <c r="AG186" s="12" t="e">
        <f t="shared" si="39"/>
        <v>#DIV/0!</v>
      </c>
      <c r="AH186" s="13" cm="1">
        <f t="array" ref="AH186">_xlfn.IFS(AC186&gt;0,((AC186/(O186))),AC186=0,0)</f>
        <v>0</v>
      </c>
      <c r="AI186" s="13" cm="1">
        <f t="array" ref="AI186">_xlfn.IFS(AD186&gt;0,((AD186/(Q186))),AD186=0,0)</f>
        <v>0</v>
      </c>
      <c r="AJ186" s="13" cm="1">
        <f t="array" ref="AJ186">_xlfn.IFS(AE186&gt;0,((AE186/(U186))),AE186=0,0)</f>
        <v>0</v>
      </c>
      <c r="AK186" s="13" cm="1">
        <f t="array" ref="AK186">_xlfn.IFS(AF186&gt;0,((AF186/(W186))),AF186=0,0)</f>
        <v>0</v>
      </c>
      <c r="AL186" s="14" t="e">
        <f t="shared" si="40"/>
        <v>#DIV/0!</v>
      </c>
      <c r="BH186" t="str" cm="1">
        <f t="array" ref="BH186">_xlfn.IFS(J186&lt;List!$K$3,"old",J186&gt;=List!$K$3,"new")</f>
        <v>old</v>
      </c>
      <c r="BI186">
        <f>_xlfn.IFNA(VLOOKUP(N186,List!$A$2:$B$18,2,FALSE),0)</f>
        <v>0</v>
      </c>
      <c r="BJ186">
        <f>_xlfn.IFNA(VLOOKUP(P186,List!$A$2:$B$18,2,FALSE),0)</f>
        <v>0</v>
      </c>
      <c r="BK186">
        <f>_xlfn.IFNA(VLOOKUP(T186,List!$A$2:$B$18,2,FALSE),0)</f>
        <v>0</v>
      </c>
      <c r="BL186">
        <f>_xlfn.IFNA(VLOOKUP(V186,List!$A$2:$B$18,2,FALSE),0)</f>
        <v>0</v>
      </c>
      <c r="BM186">
        <f>_xlfn.IFNA(VLOOKUP(Z186,List!$A$2:$B$18,2,FALSE),0)</f>
        <v>0</v>
      </c>
      <c r="BN186">
        <f>COUNTIFS(AV186:AX186,"yes")+(COUNTIFS(BX186,"yes"))+Tabulation[[#This Row],[Leak Tight Exempt]]</f>
        <v>0</v>
      </c>
      <c r="BO186" t="str">
        <f>IF(OR(AND(K186=List!$R$2,BN186=3),AND(K186=List!$R$3,BN186=3)),"Yes","Ineligible or Missing Data")</f>
        <v>Ineligible or Missing Data</v>
      </c>
      <c r="BP186">
        <f t="shared" si="41"/>
        <v>1</v>
      </c>
      <c r="BQ186">
        <f>_xlfn.IFNA(VLOOKUP(AZ186,List!$H$2:$I$10,2,FALSE),0)</f>
        <v>0</v>
      </c>
      <c r="BR186">
        <f t="shared" si="42"/>
        <v>0</v>
      </c>
      <c r="BS186">
        <f t="shared" si="43"/>
        <v>1</v>
      </c>
      <c r="BT186">
        <f t="shared" si="44"/>
        <v>0</v>
      </c>
      <c r="BU186">
        <f t="shared" si="45"/>
        <v>0</v>
      </c>
      <c r="BV186" t="b">
        <f t="shared" si="37"/>
        <v>0</v>
      </c>
      <c r="BW186">
        <f t="shared" si="46"/>
        <v>0</v>
      </c>
      <c r="BX186" t="b">
        <f t="shared" si="47"/>
        <v>0</v>
      </c>
      <c r="BY186">
        <f t="shared" si="48"/>
        <v>1</v>
      </c>
      <c r="BZ186" t="e" cm="1">
        <f t="array" ref="BZ186">_xlfn.IFS(AG186&lt;List!$N$4,"Platinum",AG186&lt;List!$N$3,"Gold",AG186&lt;List!$N$2,"Silver",AG186&gt;List!$N$2,"Exceeds")</f>
        <v>#DIV/0!</v>
      </c>
      <c r="CA186" t="e" cm="1">
        <f t="array" ref="CA186">_xlfn.IFS(AL186&lt;List!$M$4,"Platinum",AL186&lt;List!$M$3,"Gold",AL186&lt;List!$M$2,"Silver",AL186&gt;List!$M$2,"Exceeds")</f>
        <v>#DIV/0!</v>
      </c>
      <c r="CB186" t="e" cm="1">
        <f t="array" ref="CB186">_xlfn.IFS(CA186="exceeds","Exceeds",BZ186="exceeds","Exceeds",CA186="silver","Silver",BZ186="silver","Silver",CA186="Gold","Gold",BZ186="Gold","Gold",CA186="platinum","Platinum",BZ186="platinum","Platinum")</f>
        <v>#DIV/0!</v>
      </c>
      <c r="CC186" t="e">
        <f>IF(AND(AND(BY186&gt;=2),AND(AG186&lt;=List!$N$4),AND(AL186&lt;=List!$M$4)),"Certified","Exceeds")</f>
        <v>#DIV/0!</v>
      </c>
      <c r="CD186" t="e" cm="1">
        <f t="array" ref="CD186">_xlfn.IFS(BH186=List!$O$2,'SAMPLE-Entry-Sheet'!CB186,BH186=List!$O$3,'SAMPLE-Entry-Sheet'!CC186)</f>
        <v>#DIV/0!</v>
      </c>
    </row>
    <row r="187" spans="1:82" ht="30" customHeight="1" x14ac:dyDescent="0.35">
      <c r="A187" t="str">
        <f t="shared" si="38"/>
        <v>Ineligible or missing inputs</v>
      </c>
      <c r="H187" s="15"/>
      <c r="I187" s="16"/>
      <c r="J187" s="16"/>
      <c r="K187" s="16"/>
      <c r="O187" s="17"/>
      <c r="Q187" s="17"/>
      <c r="T187" s="17"/>
      <c r="V187" s="17"/>
      <c r="AB187" s="17">
        <f>'SAMPLE-Load-Tally'!C187</f>
        <v>0</v>
      </c>
      <c r="AC187" s="17"/>
      <c r="AD187" s="17"/>
      <c r="AE187" s="17"/>
      <c r="AF187" s="17"/>
      <c r="AG187" s="12" t="e">
        <f t="shared" si="39"/>
        <v>#DIV/0!</v>
      </c>
      <c r="AH187" s="13" cm="1">
        <f t="array" ref="AH187">_xlfn.IFS(AC187&gt;0,((AC187/(O187))),AC187=0,0)</f>
        <v>0</v>
      </c>
      <c r="AI187" s="13" cm="1">
        <f t="array" ref="AI187">_xlfn.IFS(AD187&gt;0,((AD187/(Q187))),AD187=0,0)</f>
        <v>0</v>
      </c>
      <c r="AJ187" s="13" cm="1">
        <f t="array" ref="AJ187">_xlfn.IFS(AE187&gt;0,((AE187/(U187))),AE187=0,0)</f>
        <v>0</v>
      </c>
      <c r="AK187" s="13" cm="1">
        <f t="array" ref="AK187">_xlfn.IFS(AF187&gt;0,((AF187/(W187))),AF187=0,0)</f>
        <v>0</v>
      </c>
      <c r="AL187" s="14" t="e">
        <f t="shared" si="40"/>
        <v>#DIV/0!</v>
      </c>
      <c r="BH187" t="str" cm="1">
        <f t="array" ref="BH187">_xlfn.IFS(J187&lt;List!$K$3,"old",J187&gt;=List!$K$3,"new")</f>
        <v>old</v>
      </c>
      <c r="BI187">
        <f>_xlfn.IFNA(VLOOKUP(N187,List!$A$2:$B$18,2,FALSE),0)</f>
        <v>0</v>
      </c>
      <c r="BJ187">
        <f>_xlfn.IFNA(VLOOKUP(P187,List!$A$2:$B$18,2,FALSE),0)</f>
        <v>0</v>
      </c>
      <c r="BK187">
        <f>_xlfn.IFNA(VLOOKUP(T187,List!$A$2:$B$18,2,FALSE),0)</f>
        <v>0</v>
      </c>
      <c r="BL187">
        <f>_xlfn.IFNA(VLOOKUP(V187,List!$A$2:$B$18,2,FALSE),0)</f>
        <v>0</v>
      </c>
      <c r="BM187">
        <f>_xlfn.IFNA(VLOOKUP(Z187,List!$A$2:$B$18,2,FALSE),0)</f>
        <v>0</v>
      </c>
      <c r="BN187">
        <f>COUNTIFS(AV187:AX187,"yes")+(COUNTIFS(BX187,"yes"))+Tabulation[[#This Row],[Leak Tight Exempt]]</f>
        <v>0</v>
      </c>
      <c r="BO187" t="str">
        <f>IF(OR(AND(K187=List!$R$2,BN187=3),AND(K187=List!$R$3,BN187=3)),"Yes","Ineligible or Missing Data")</f>
        <v>Ineligible or Missing Data</v>
      </c>
      <c r="BP187">
        <f t="shared" si="41"/>
        <v>1</v>
      </c>
      <c r="BQ187">
        <f>_xlfn.IFNA(VLOOKUP(AZ187,List!$H$2:$I$10,2,FALSE),0)</f>
        <v>0</v>
      </c>
      <c r="BR187">
        <f t="shared" si="42"/>
        <v>0</v>
      </c>
      <c r="BS187">
        <f t="shared" si="43"/>
        <v>1</v>
      </c>
      <c r="BT187">
        <f t="shared" si="44"/>
        <v>0</v>
      </c>
      <c r="BU187">
        <f t="shared" si="45"/>
        <v>0</v>
      </c>
      <c r="BV187" t="b">
        <f t="shared" si="37"/>
        <v>0</v>
      </c>
      <c r="BW187">
        <f t="shared" si="46"/>
        <v>0</v>
      </c>
      <c r="BX187" t="b">
        <f t="shared" si="47"/>
        <v>0</v>
      </c>
      <c r="BY187">
        <f t="shared" si="48"/>
        <v>1</v>
      </c>
      <c r="BZ187" t="e" cm="1">
        <f t="array" ref="BZ187">_xlfn.IFS(AG187&lt;List!$N$4,"Platinum",AG187&lt;List!$N$3,"Gold",AG187&lt;List!$N$2,"Silver",AG187&gt;List!$N$2,"Exceeds")</f>
        <v>#DIV/0!</v>
      </c>
      <c r="CA187" t="e" cm="1">
        <f t="array" ref="CA187">_xlfn.IFS(AL187&lt;List!$M$4,"Platinum",AL187&lt;List!$M$3,"Gold",AL187&lt;List!$M$2,"Silver",AL187&gt;List!$M$2,"Exceeds")</f>
        <v>#DIV/0!</v>
      </c>
      <c r="CB187" t="e" cm="1">
        <f t="array" ref="CB187">_xlfn.IFS(CA187="exceeds","Exceeds",BZ187="exceeds","Exceeds",CA187="silver","Silver",BZ187="silver","Silver",CA187="Gold","Gold",BZ187="Gold","Gold",CA187="platinum","Platinum",BZ187="platinum","Platinum")</f>
        <v>#DIV/0!</v>
      </c>
      <c r="CC187" t="e">
        <f>IF(AND(AND(BY187&gt;=2),AND(AG187&lt;=List!$N$4),AND(AL187&lt;=List!$M$4)),"Certified","Exceeds")</f>
        <v>#DIV/0!</v>
      </c>
      <c r="CD187" t="e" cm="1">
        <f t="array" ref="CD187">_xlfn.IFS(BH187=List!$O$2,'SAMPLE-Entry-Sheet'!CB187,BH187=List!$O$3,'SAMPLE-Entry-Sheet'!CC187)</f>
        <v>#DIV/0!</v>
      </c>
    </row>
    <row r="188" spans="1:82" ht="30" customHeight="1" x14ac:dyDescent="0.35">
      <c r="A188" t="str">
        <f t="shared" si="38"/>
        <v>Ineligible or missing inputs</v>
      </c>
      <c r="H188" s="15"/>
      <c r="I188" s="16"/>
      <c r="J188" s="16"/>
      <c r="K188" s="16"/>
      <c r="O188" s="17"/>
      <c r="Q188" s="17"/>
      <c r="T188" s="17"/>
      <c r="V188" s="17"/>
      <c r="AB188" s="17">
        <f>'SAMPLE-Load-Tally'!C188</f>
        <v>0</v>
      </c>
      <c r="AC188" s="17"/>
      <c r="AD188" s="17"/>
      <c r="AE188" s="17"/>
      <c r="AF188" s="17"/>
      <c r="AG188" s="12" t="e">
        <f t="shared" si="39"/>
        <v>#DIV/0!</v>
      </c>
      <c r="AH188" s="13" cm="1">
        <f t="array" ref="AH188">_xlfn.IFS(AC188&gt;0,((AC188/(O188))),AC188=0,0)</f>
        <v>0</v>
      </c>
      <c r="AI188" s="13" cm="1">
        <f t="array" ref="AI188">_xlfn.IFS(AD188&gt;0,((AD188/(Q188))),AD188=0,0)</f>
        <v>0</v>
      </c>
      <c r="AJ188" s="13" cm="1">
        <f t="array" ref="AJ188">_xlfn.IFS(AE188&gt;0,((AE188/(U188))),AE188=0,0)</f>
        <v>0</v>
      </c>
      <c r="AK188" s="13" cm="1">
        <f t="array" ref="AK188">_xlfn.IFS(AF188&gt;0,((AF188/(W188))),AF188=0,0)</f>
        <v>0</v>
      </c>
      <c r="AL188" s="14" t="e">
        <f t="shared" si="40"/>
        <v>#DIV/0!</v>
      </c>
      <c r="BH188" t="str" cm="1">
        <f t="array" ref="BH188">_xlfn.IFS(J188&lt;List!$K$3,"old",J188&gt;=List!$K$3,"new")</f>
        <v>old</v>
      </c>
      <c r="BI188">
        <f>_xlfn.IFNA(VLOOKUP(N188,List!$A$2:$B$18,2,FALSE),0)</f>
        <v>0</v>
      </c>
      <c r="BJ188">
        <f>_xlfn.IFNA(VLOOKUP(P188,List!$A$2:$B$18,2,FALSE),0)</f>
        <v>0</v>
      </c>
      <c r="BK188">
        <f>_xlfn.IFNA(VLOOKUP(T188,List!$A$2:$B$18,2,FALSE),0)</f>
        <v>0</v>
      </c>
      <c r="BL188">
        <f>_xlfn.IFNA(VLOOKUP(V188,List!$A$2:$B$18,2,FALSE),0)</f>
        <v>0</v>
      </c>
      <c r="BM188">
        <f>_xlfn.IFNA(VLOOKUP(Z188,List!$A$2:$B$18,2,FALSE),0)</f>
        <v>0</v>
      </c>
      <c r="BN188">
        <f>COUNTIFS(AV188:AX188,"yes")+(COUNTIFS(BX188,"yes"))+Tabulation[[#This Row],[Leak Tight Exempt]]</f>
        <v>0</v>
      </c>
      <c r="BO188" t="str">
        <f>IF(OR(AND(K188=List!$R$2,BN188=3),AND(K188=List!$R$3,BN188=3)),"Yes","Ineligible or Missing Data")</f>
        <v>Ineligible or Missing Data</v>
      </c>
      <c r="BP188">
        <f t="shared" si="41"/>
        <v>1</v>
      </c>
      <c r="BQ188">
        <f>_xlfn.IFNA(VLOOKUP(AZ188,List!$H$2:$I$10,2,FALSE),0)</f>
        <v>0</v>
      </c>
      <c r="BR188">
        <f t="shared" si="42"/>
        <v>0</v>
      </c>
      <c r="BS188">
        <f t="shared" si="43"/>
        <v>1</v>
      </c>
      <c r="BT188">
        <f t="shared" si="44"/>
        <v>0</v>
      </c>
      <c r="BU188">
        <f t="shared" si="45"/>
        <v>0</v>
      </c>
      <c r="BV188" t="b">
        <f t="shared" si="37"/>
        <v>0</v>
      </c>
      <c r="BW188">
        <f t="shared" si="46"/>
        <v>0</v>
      </c>
      <c r="BX188" t="b">
        <f t="shared" si="47"/>
        <v>0</v>
      </c>
      <c r="BY188">
        <f t="shared" si="48"/>
        <v>1</v>
      </c>
      <c r="BZ188" t="e" cm="1">
        <f t="array" ref="BZ188">_xlfn.IFS(AG188&lt;List!$N$4,"Platinum",AG188&lt;List!$N$3,"Gold",AG188&lt;List!$N$2,"Silver",AG188&gt;List!$N$2,"Exceeds")</f>
        <v>#DIV/0!</v>
      </c>
      <c r="CA188" t="e" cm="1">
        <f t="array" ref="CA188">_xlfn.IFS(AL188&lt;List!$M$4,"Platinum",AL188&lt;List!$M$3,"Gold",AL188&lt;List!$M$2,"Silver",AL188&gt;List!$M$2,"Exceeds")</f>
        <v>#DIV/0!</v>
      </c>
      <c r="CB188" t="e" cm="1">
        <f t="array" ref="CB188">_xlfn.IFS(CA188="exceeds","Exceeds",BZ188="exceeds","Exceeds",CA188="silver","Silver",BZ188="silver","Silver",CA188="Gold","Gold",BZ188="Gold","Gold",CA188="platinum","Platinum",BZ188="platinum","Platinum")</f>
        <v>#DIV/0!</v>
      </c>
      <c r="CC188" t="e">
        <f>IF(AND(AND(BY188&gt;=2),AND(AG188&lt;=List!$N$4),AND(AL188&lt;=List!$M$4)),"Certified","Exceeds")</f>
        <v>#DIV/0!</v>
      </c>
      <c r="CD188" t="e" cm="1">
        <f t="array" ref="CD188">_xlfn.IFS(BH188=List!$O$2,'SAMPLE-Entry-Sheet'!CB188,BH188=List!$O$3,'SAMPLE-Entry-Sheet'!CC188)</f>
        <v>#DIV/0!</v>
      </c>
    </row>
    <row r="189" spans="1:82" ht="30" customHeight="1" x14ac:dyDescent="0.35">
      <c r="A189" t="str">
        <f t="shared" si="38"/>
        <v>Ineligible or missing inputs</v>
      </c>
      <c r="H189" s="15"/>
      <c r="I189" s="16"/>
      <c r="J189" s="16"/>
      <c r="K189" s="16"/>
      <c r="O189" s="17"/>
      <c r="Q189" s="17"/>
      <c r="T189" s="17"/>
      <c r="V189" s="17"/>
      <c r="AB189" s="17">
        <f>'SAMPLE-Load-Tally'!C189</f>
        <v>0</v>
      </c>
      <c r="AC189" s="17"/>
      <c r="AD189" s="17"/>
      <c r="AE189" s="17"/>
      <c r="AF189" s="17"/>
      <c r="AG189" s="12" t="e">
        <f t="shared" si="39"/>
        <v>#DIV/0!</v>
      </c>
      <c r="AH189" s="13" cm="1">
        <f t="array" ref="AH189">_xlfn.IFS(AC189&gt;0,((AC189/(O189))),AC189=0,0)</f>
        <v>0</v>
      </c>
      <c r="AI189" s="13" cm="1">
        <f t="array" ref="AI189">_xlfn.IFS(AD189&gt;0,((AD189/(Q189))),AD189=0,0)</f>
        <v>0</v>
      </c>
      <c r="AJ189" s="13" cm="1">
        <f t="array" ref="AJ189">_xlfn.IFS(AE189&gt;0,((AE189/(U189))),AE189=0,0)</f>
        <v>0</v>
      </c>
      <c r="AK189" s="13" cm="1">
        <f t="array" ref="AK189">_xlfn.IFS(AF189&gt;0,((AF189/(W189))),AF189=0,0)</f>
        <v>0</v>
      </c>
      <c r="AL189" s="14" t="e">
        <f t="shared" si="40"/>
        <v>#DIV/0!</v>
      </c>
      <c r="BH189" t="str" cm="1">
        <f t="array" ref="BH189">_xlfn.IFS(J189&lt;List!$K$3,"old",J189&gt;=List!$K$3,"new")</f>
        <v>old</v>
      </c>
      <c r="BI189">
        <f>_xlfn.IFNA(VLOOKUP(N189,List!$A$2:$B$18,2,FALSE),0)</f>
        <v>0</v>
      </c>
      <c r="BJ189">
        <f>_xlfn.IFNA(VLOOKUP(P189,List!$A$2:$B$18,2,FALSE),0)</f>
        <v>0</v>
      </c>
      <c r="BK189">
        <f>_xlfn.IFNA(VLOOKUP(T189,List!$A$2:$B$18,2,FALSE),0)</f>
        <v>0</v>
      </c>
      <c r="BL189">
        <f>_xlfn.IFNA(VLOOKUP(V189,List!$A$2:$B$18,2,FALSE),0)</f>
        <v>0</v>
      </c>
      <c r="BM189">
        <f>_xlfn.IFNA(VLOOKUP(Z189,List!$A$2:$B$18,2,FALSE),0)</f>
        <v>0</v>
      </c>
      <c r="BN189">
        <f>COUNTIFS(AV189:AX189,"yes")+(COUNTIFS(BX189,"yes"))+Tabulation[[#This Row],[Leak Tight Exempt]]</f>
        <v>0</v>
      </c>
      <c r="BO189" t="str">
        <f>IF(OR(AND(K189=List!$R$2,BN189=3),AND(K189=List!$R$3,BN189=3)),"Yes","Ineligible or Missing Data")</f>
        <v>Ineligible or Missing Data</v>
      </c>
      <c r="BP189">
        <f t="shared" si="41"/>
        <v>1</v>
      </c>
      <c r="BQ189">
        <f>_xlfn.IFNA(VLOOKUP(AZ189,List!$H$2:$I$10,2,FALSE),0)</f>
        <v>0</v>
      </c>
      <c r="BR189">
        <f t="shared" si="42"/>
        <v>0</v>
      </c>
      <c r="BS189">
        <f t="shared" si="43"/>
        <v>1</v>
      </c>
      <c r="BT189">
        <f t="shared" si="44"/>
        <v>0</v>
      </c>
      <c r="BU189">
        <f t="shared" si="45"/>
        <v>0</v>
      </c>
      <c r="BV189" t="b">
        <f t="shared" si="37"/>
        <v>0</v>
      </c>
      <c r="BW189">
        <f t="shared" si="46"/>
        <v>0</v>
      </c>
      <c r="BX189" t="b">
        <f t="shared" si="47"/>
        <v>0</v>
      </c>
      <c r="BY189">
        <f t="shared" si="48"/>
        <v>1</v>
      </c>
      <c r="BZ189" t="e" cm="1">
        <f t="array" ref="BZ189">_xlfn.IFS(AG189&lt;List!$N$4,"Platinum",AG189&lt;List!$N$3,"Gold",AG189&lt;List!$N$2,"Silver",AG189&gt;List!$N$2,"Exceeds")</f>
        <v>#DIV/0!</v>
      </c>
      <c r="CA189" t="e" cm="1">
        <f t="array" ref="CA189">_xlfn.IFS(AL189&lt;List!$M$4,"Platinum",AL189&lt;List!$M$3,"Gold",AL189&lt;List!$M$2,"Silver",AL189&gt;List!$M$2,"Exceeds")</f>
        <v>#DIV/0!</v>
      </c>
      <c r="CB189" t="e" cm="1">
        <f t="array" ref="CB189">_xlfn.IFS(CA189="exceeds","Exceeds",BZ189="exceeds","Exceeds",CA189="silver","Silver",BZ189="silver","Silver",CA189="Gold","Gold",BZ189="Gold","Gold",CA189="platinum","Platinum",BZ189="platinum","Platinum")</f>
        <v>#DIV/0!</v>
      </c>
      <c r="CC189" t="e">
        <f>IF(AND(AND(BY189&gt;=2),AND(AG189&lt;=List!$N$4),AND(AL189&lt;=List!$M$4)),"Certified","Exceeds")</f>
        <v>#DIV/0!</v>
      </c>
      <c r="CD189" t="e" cm="1">
        <f t="array" ref="CD189">_xlfn.IFS(BH189=List!$O$2,'SAMPLE-Entry-Sheet'!CB189,BH189=List!$O$3,'SAMPLE-Entry-Sheet'!CC189)</f>
        <v>#DIV/0!</v>
      </c>
    </row>
    <row r="190" spans="1:82" ht="30" customHeight="1" x14ac:dyDescent="0.35">
      <c r="A190" t="str">
        <f t="shared" si="38"/>
        <v>Ineligible or missing inputs</v>
      </c>
      <c r="H190" s="15"/>
      <c r="I190" s="16"/>
      <c r="J190" s="16"/>
      <c r="K190" s="16"/>
      <c r="O190" s="17"/>
      <c r="Q190" s="17"/>
      <c r="T190" s="17"/>
      <c r="V190" s="17"/>
      <c r="AB190" s="17">
        <f>'SAMPLE-Load-Tally'!C190</f>
        <v>0</v>
      </c>
      <c r="AC190" s="17"/>
      <c r="AD190" s="17"/>
      <c r="AE190" s="17"/>
      <c r="AF190" s="17"/>
      <c r="AG190" s="12" t="e">
        <f t="shared" si="39"/>
        <v>#DIV/0!</v>
      </c>
      <c r="AH190" s="13" cm="1">
        <f t="array" ref="AH190">_xlfn.IFS(AC190&gt;0,((AC190/(O190))),AC190=0,0)</f>
        <v>0</v>
      </c>
      <c r="AI190" s="13" cm="1">
        <f t="array" ref="AI190">_xlfn.IFS(AD190&gt;0,((AD190/(Q190))),AD190=0,0)</f>
        <v>0</v>
      </c>
      <c r="AJ190" s="13" cm="1">
        <f t="array" ref="AJ190">_xlfn.IFS(AE190&gt;0,((AE190/(U190))),AE190=0,0)</f>
        <v>0</v>
      </c>
      <c r="AK190" s="13" cm="1">
        <f t="array" ref="AK190">_xlfn.IFS(AF190&gt;0,((AF190/(W190))),AF190=0,0)</f>
        <v>0</v>
      </c>
      <c r="AL190" s="14" t="e">
        <f t="shared" si="40"/>
        <v>#DIV/0!</v>
      </c>
      <c r="BH190" t="str" cm="1">
        <f t="array" ref="BH190">_xlfn.IFS(J190&lt;List!$K$3,"old",J190&gt;=List!$K$3,"new")</f>
        <v>old</v>
      </c>
      <c r="BI190">
        <f>_xlfn.IFNA(VLOOKUP(N190,List!$A$2:$B$18,2,FALSE),0)</f>
        <v>0</v>
      </c>
      <c r="BJ190">
        <f>_xlfn.IFNA(VLOOKUP(P190,List!$A$2:$B$18,2,FALSE),0)</f>
        <v>0</v>
      </c>
      <c r="BK190">
        <f>_xlfn.IFNA(VLOOKUP(T190,List!$A$2:$B$18,2,FALSE),0)</f>
        <v>0</v>
      </c>
      <c r="BL190">
        <f>_xlfn.IFNA(VLOOKUP(V190,List!$A$2:$B$18,2,FALSE),0)</f>
        <v>0</v>
      </c>
      <c r="BM190">
        <f>_xlfn.IFNA(VLOOKUP(Z190,List!$A$2:$B$18,2,FALSE),0)</f>
        <v>0</v>
      </c>
      <c r="BN190">
        <f>COUNTIFS(AV190:AX190,"yes")+(COUNTIFS(BX190,"yes"))+Tabulation[[#This Row],[Leak Tight Exempt]]</f>
        <v>0</v>
      </c>
      <c r="BO190" t="str">
        <f>IF(OR(AND(K190=List!$R$2,BN190=3),AND(K190=List!$R$3,BN190=3)),"Yes","Ineligible or Missing Data")</f>
        <v>Ineligible or Missing Data</v>
      </c>
      <c r="BP190">
        <f t="shared" si="41"/>
        <v>1</v>
      </c>
      <c r="BQ190">
        <f>_xlfn.IFNA(VLOOKUP(AZ190,List!$H$2:$I$10,2,FALSE),0)</f>
        <v>0</v>
      </c>
      <c r="BR190">
        <f t="shared" si="42"/>
        <v>0</v>
      </c>
      <c r="BS190">
        <f t="shared" si="43"/>
        <v>1</v>
      </c>
      <c r="BT190">
        <f t="shared" si="44"/>
        <v>0</v>
      </c>
      <c r="BU190">
        <f t="shared" si="45"/>
        <v>0</v>
      </c>
      <c r="BV190" t="b">
        <f t="shared" si="37"/>
        <v>0</v>
      </c>
      <c r="BW190">
        <f t="shared" si="46"/>
        <v>0</v>
      </c>
      <c r="BX190" t="b">
        <f t="shared" si="47"/>
        <v>0</v>
      </c>
      <c r="BY190">
        <f t="shared" si="48"/>
        <v>1</v>
      </c>
      <c r="BZ190" t="e" cm="1">
        <f t="array" ref="BZ190">_xlfn.IFS(AG190&lt;List!$N$4,"Platinum",AG190&lt;List!$N$3,"Gold",AG190&lt;List!$N$2,"Silver",AG190&gt;List!$N$2,"Exceeds")</f>
        <v>#DIV/0!</v>
      </c>
      <c r="CA190" t="e" cm="1">
        <f t="array" ref="CA190">_xlfn.IFS(AL190&lt;List!$M$4,"Platinum",AL190&lt;List!$M$3,"Gold",AL190&lt;List!$M$2,"Silver",AL190&gt;List!$M$2,"Exceeds")</f>
        <v>#DIV/0!</v>
      </c>
      <c r="CB190" t="e" cm="1">
        <f t="array" ref="CB190">_xlfn.IFS(CA190="exceeds","Exceeds",BZ190="exceeds","Exceeds",CA190="silver","Silver",BZ190="silver","Silver",CA190="Gold","Gold",BZ190="Gold","Gold",CA190="platinum","Platinum",BZ190="platinum","Platinum")</f>
        <v>#DIV/0!</v>
      </c>
      <c r="CC190" t="e">
        <f>IF(AND(AND(BY190&gt;=2),AND(AG190&lt;=List!$N$4),AND(AL190&lt;=List!$M$4)),"Certified","Exceeds")</f>
        <v>#DIV/0!</v>
      </c>
      <c r="CD190" t="e" cm="1">
        <f t="array" ref="CD190">_xlfn.IFS(BH190=List!$O$2,'SAMPLE-Entry-Sheet'!CB190,BH190=List!$O$3,'SAMPLE-Entry-Sheet'!CC190)</f>
        <v>#DIV/0!</v>
      </c>
    </row>
    <row r="191" spans="1:82" ht="30" customHeight="1" x14ac:dyDescent="0.35">
      <c r="A191" t="str">
        <f t="shared" si="38"/>
        <v>Ineligible or missing inputs</v>
      </c>
      <c r="H191" s="15"/>
      <c r="I191" s="16"/>
      <c r="J191" s="16"/>
      <c r="K191" s="16"/>
      <c r="O191" s="17"/>
      <c r="Q191" s="17"/>
      <c r="T191" s="17"/>
      <c r="V191" s="17"/>
      <c r="AB191" s="17">
        <f>'SAMPLE-Load-Tally'!C191</f>
        <v>0</v>
      </c>
      <c r="AC191" s="17"/>
      <c r="AD191" s="17"/>
      <c r="AE191" s="17"/>
      <c r="AF191" s="17"/>
      <c r="AG191" s="12" t="e">
        <f t="shared" si="39"/>
        <v>#DIV/0!</v>
      </c>
      <c r="AH191" s="13" cm="1">
        <f t="array" ref="AH191">_xlfn.IFS(AC191&gt;0,((AC191/(O191))),AC191=0,0)</f>
        <v>0</v>
      </c>
      <c r="AI191" s="13" cm="1">
        <f t="array" ref="AI191">_xlfn.IFS(AD191&gt;0,((AD191/(Q191))),AD191=0,0)</f>
        <v>0</v>
      </c>
      <c r="AJ191" s="13" cm="1">
        <f t="array" ref="AJ191">_xlfn.IFS(AE191&gt;0,((AE191/(U191))),AE191=0,0)</f>
        <v>0</v>
      </c>
      <c r="AK191" s="13" cm="1">
        <f t="array" ref="AK191">_xlfn.IFS(AF191&gt;0,((AF191/(W191))),AF191=0,0)</f>
        <v>0</v>
      </c>
      <c r="AL191" s="14" t="e">
        <f t="shared" si="40"/>
        <v>#DIV/0!</v>
      </c>
      <c r="BH191" t="str" cm="1">
        <f t="array" ref="BH191">_xlfn.IFS(J191&lt;List!$K$3,"old",J191&gt;=List!$K$3,"new")</f>
        <v>old</v>
      </c>
      <c r="BI191">
        <f>_xlfn.IFNA(VLOOKUP(N191,List!$A$2:$B$18,2,FALSE),0)</f>
        <v>0</v>
      </c>
      <c r="BJ191">
        <f>_xlfn.IFNA(VLOOKUP(P191,List!$A$2:$B$18,2,FALSE),0)</f>
        <v>0</v>
      </c>
      <c r="BK191">
        <f>_xlfn.IFNA(VLOOKUP(T191,List!$A$2:$B$18,2,FALSE),0)</f>
        <v>0</v>
      </c>
      <c r="BL191">
        <f>_xlfn.IFNA(VLOOKUP(V191,List!$A$2:$B$18,2,FALSE),0)</f>
        <v>0</v>
      </c>
      <c r="BM191">
        <f>_xlfn.IFNA(VLOOKUP(Z191,List!$A$2:$B$18,2,FALSE),0)</f>
        <v>0</v>
      </c>
      <c r="BN191">
        <f>COUNTIFS(AV191:AX191,"yes")+(COUNTIFS(BX191,"yes"))+Tabulation[[#This Row],[Leak Tight Exempt]]</f>
        <v>0</v>
      </c>
      <c r="BO191" t="str">
        <f>IF(OR(AND(K191=List!$R$2,BN191=3),AND(K191=List!$R$3,BN191=3)),"Yes","Ineligible or Missing Data")</f>
        <v>Ineligible or Missing Data</v>
      </c>
      <c r="BP191">
        <f t="shared" si="41"/>
        <v>1</v>
      </c>
      <c r="BQ191">
        <f>_xlfn.IFNA(VLOOKUP(AZ191,List!$H$2:$I$10,2,FALSE),0)</f>
        <v>0</v>
      </c>
      <c r="BR191">
        <f t="shared" si="42"/>
        <v>0</v>
      </c>
      <c r="BS191">
        <f t="shared" si="43"/>
        <v>1</v>
      </c>
      <c r="BT191">
        <f t="shared" si="44"/>
        <v>0</v>
      </c>
      <c r="BU191">
        <f t="shared" si="45"/>
        <v>0</v>
      </c>
      <c r="BV191" t="b">
        <f t="shared" si="37"/>
        <v>0</v>
      </c>
      <c r="BW191">
        <f t="shared" si="46"/>
        <v>0</v>
      </c>
      <c r="BX191" t="b">
        <f t="shared" si="47"/>
        <v>0</v>
      </c>
      <c r="BY191">
        <f t="shared" si="48"/>
        <v>1</v>
      </c>
      <c r="BZ191" t="e" cm="1">
        <f t="array" ref="BZ191">_xlfn.IFS(AG191&lt;List!$N$4,"Platinum",AG191&lt;List!$N$3,"Gold",AG191&lt;List!$N$2,"Silver",AG191&gt;List!$N$2,"Exceeds")</f>
        <v>#DIV/0!</v>
      </c>
      <c r="CA191" t="e" cm="1">
        <f t="array" ref="CA191">_xlfn.IFS(AL191&lt;List!$M$4,"Platinum",AL191&lt;List!$M$3,"Gold",AL191&lt;List!$M$2,"Silver",AL191&gt;List!$M$2,"Exceeds")</f>
        <v>#DIV/0!</v>
      </c>
      <c r="CB191" t="e" cm="1">
        <f t="array" ref="CB191">_xlfn.IFS(CA191="exceeds","Exceeds",BZ191="exceeds","Exceeds",CA191="silver","Silver",BZ191="silver","Silver",CA191="Gold","Gold",BZ191="Gold","Gold",CA191="platinum","Platinum",BZ191="platinum","Platinum")</f>
        <v>#DIV/0!</v>
      </c>
      <c r="CC191" t="e">
        <f>IF(AND(AND(BY191&gt;=2),AND(AG191&lt;=List!$N$4),AND(AL191&lt;=List!$M$4)),"Certified","Exceeds")</f>
        <v>#DIV/0!</v>
      </c>
      <c r="CD191" t="e" cm="1">
        <f t="array" ref="CD191">_xlfn.IFS(BH191=List!$O$2,'SAMPLE-Entry-Sheet'!CB191,BH191=List!$O$3,'SAMPLE-Entry-Sheet'!CC191)</f>
        <v>#DIV/0!</v>
      </c>
    </row>
    <row r="192" spans="1:82" ht="30" customHeight="1" x14ac:dyDescent="0.35">
      <c r="A192" t="str">
        <f t="shared" si="38"/>
        <v>Ineligible or missing inputs</v>
      </c>
      <c r="H192" s="15"/>
      <c r="I192" s="16"/>
      <c r="J192" s="16"/>
      <c r="K192" s="16"/>
      <c r="O192" s="17"/>
      <c r="Q192" s="17"/>
      <c r="T192" s="17"/>
      <c r="V192" s="17"/>
      <c r="AB192" s="17">
        <f>'SAMPLE-Load-Tally'!C192</f>
        <v>0</v>
      </c>
      <c r="AC192" s="17"/>
      <c r="AD192" s="17"/>
      <c r="AE192" s="17"/>
      <c r="AF192" s="17"/>
      <c r="AG192" s="12" t="e">
        <f t="shared" si="39"/>
        <v>#DIV/0!</v>
      </c>
      <c r="AH192" s="13" cm="1">
        <f t="array" ref="AH192">_xlfn.IFS(AC192&gt;0,((AC192/(O192))),AC192=0,0)</f>
        <v>0</v>
      </c>
      <c r="AI192" s="13" cm="1">
        <f t="array" ref="AI192">_xlfn.IFS(AD192&gt;0,((AD192/(Q192))),AD192=0,0)</f>
        <v>0</v>
      </c>
      <c r="AJ192" s="13" cm="1">
        <f t="array" ref="AJ192">_xlfn.IFS(AE192&gt;0,((AE192/(U192))),AE192=0,0)</f>
        <v>0</v>
      </c>
      <c r="AK192" s="13" cm="1">
        <f t="array" ref="AK192">_xlfn.IFS(AF192&gt;0,((AF192/(W192))),AF192=0,0)</f>
        <v>0</v>
      </c>
      <c r="AL192" s="14" t="e">
        <f t="shared" si="40"/>
        <v>#DIV/0!</v>
      </c>
      <c r="BH192" t="str" cm="1">
        <f t="array" ref="BH192">_xlfn.IFS(J192&lt;List!$K$3,"old",J192&gt;=List!$K$3,"new")</f>
        <v>old</v>
      </c>
      <c r="BI192">
        <f>_xlfn.IFNA(VLOOKUP(N192,List!$A$2:$B$18,2,FALSE),0)</f>
        <v>0</v>
      </c>
      <c r="BJ192">
        <f>_xlfn.IFNA(VLOOKUP(P192,List!$A$2:$B$18,2,FALSE),0)</f>
        <v>0</v>
      </c>
      <c r="BK192">
        <f>_xlfn.IFNA(VLOOKUP(T192,List!$A$2:$B$18,2,FALSE),0)</f>
        <v>0</v>
      </c>
      <c r="BL192">
        <f>_xlfn.IFNA(VLOOKUP(V192,List!$A$2:$B$18,2,FALSE),0)</f>
        <v>0</v>
      </c>
      <c r="BM192">
        <f>_xlfn.IFNA(VLOOKUP(Z192,List!$A$2:$B$18,2,FALSE),0)</f>
        <v>0</v>
      </c>
      <c r="BN192">
        <f>COUNTIFS(AV192:AX192,"yes")+(COUNTIFS(BX192,"yes"))+Tabulation[[#This Row],[Leak Tight Exempt]]</f>
        <v>0</v>
      </c>
      <c r="BO192" t="str">
        <f>IF(OR(AND(K192=List!$R$2,BN192=3),AND(K192=List!$R$3,BN192=3)),"Yes","Ineligible or Missing Data")</f>
        <v>Ineligible or Missing Data</v>
      </c>
      <c r="BP192">
        <f t="shared" si="41"/>
        <v>1</v>
      </c>
      <c r="BQ192">
        <f>_xlfn.IFNA(VLOOKUP(AZ192,List!$H$2:$I$10,2,FALSE),0)</f>
        <v>0</v>
      </c>
      <c r="BR192">
        <f t="shared" si="42"/>
        <v>0</v>
      </c>
      <c r="BS192">
        <f t="shared" si="43"/>
        <v>1</v>
      </c>
      <c r="BT192">
        <f t="shared" si="44"/>
        <v>0</v>
      </c>
      <c r="BU192">
        <f t="shared" si="45"/>
        <v>0</v>
      </c>
      <c r="BV192" t="b">
        <f t="shared" si="37"/>
        <v>0</v>
      </c>
      <c r="BW192">
        <f t="shared" si="46"/>
        <v>0</v>
      </c>
      <c r="BX192" t="b">
        <f t="shared" si="47"/>
        <v>0</v>
      </c>
      <c r="BY192">
        <f t="shared" si="48"/>
        <v>1</v>
      </c>
      <c r="BZ192" t="e" cm="1">
        <f t="array" ref="BZ192">_xlfn.IFS(AG192&lt;List!$N$4,"Platinum",AG192&lt;List!$N$3,"Gold",AG192&lt;List!$N$2,"Silver",AG192&gt;List!$N$2,"Exceeds")</f>
        <v>#DIV/0!</v>
      </c>
      <c r="CA192" t="e" cm="1">
        <f t="array" ref="CA192">_xlfn.IFS(AL192&lt;List!$M$4,"Platinum",AL192&lt;List!$M$3,"Gold",AL192&lt;List!$M$2,"Silver",AL192&gt;List!$M$2,"Exceeds")</f>
        <v>#DIV/0!</v>
      </c>
      <c r="CB192" t="e" cm="1">
        <f t="array" ref="CB192">_xlfn.IFS(CA192="exceeds","Exceeds",BZ192="exceeds","Exceeds",CA192="silver","Silver",BZ192="silver","Silver",CA192="Gold","Gold",BZ192="Gold","Gold",CA192="platinum","Platinum",BZ192="platinum","Platinum")</f>
        <v>#DIV/0!</v>
      </c>
      <c r="CC192" t="e">
        <f>IF(AND(AND(BY192&gt;=2),AND(AG192&lt;=List!$N$4),AND(AL192&lt;=List!$M$4)),"Certified","Exceeds")</f>
        <v>#DIV/0!</v>
      </c>
      <c r="CD192" t="e" cm="1">
        <f t="array" ref="CD192">_xlfn.IFS(BH192=List!$O$2,'SAMPLE-Entry-Sheet'!CB192,BH192=List!$O$3,'SAMPLE-Entry-Sheet'!CC192)</f>
        <v>#DIV/0!</v>
      </c>
    </row>
    <row r="193" spans="1:82" ht="30" customHeight="1" x14ac:dyDescent="0.35">
      <c r="A193" t="str">
        <f t="shared" si="38"/>
        <v>Ineligible or missing inputs</v>
      </c>
      <c r="H193" s="15"/>
      <c r="I193" s="16"/>
      <c r="J193" s="16"/>
      <c r="K193" s="16"/>
      <c r="O193" s="17"/>
      <c r="Q193" s="17"/>
      <c r="T193" s="17"/>
      <c r="V193" s="17"/>
      <c r="AB193" s="17">
        <f>'SAMPLE-Load-Tally'!C193</f>
        <v>0</v>
      </c>
      <c r="AC193" s="17"/>
      <c r="AD193" s="17"/>
      <c r="AE193" s="17"/>
      <c r="AF193" s="17"/>
      <c r="AG193" s="12" t="e">
        <f t="shared" si="39"/>
        <v>#DIV/0!</v>
      </c>
      <c r="AH193" s="13" cm="1">
        <f t="array" ref="AH193">_xlfn.IFS(AC193&gt;0,((AC193/(O193))),AC193=0,0)</f>
        <v>0</v>
      </c>
      <c r="AI193" s="13" cm="1">
        <f t="array" ref="AI193">_xlfn.IFS(AD193&gt;0,((AD193/(Q193))),AD193=0,0)</f>
        <v>0</v>
      </c>
      <c r="AJ193" s="13" cm="1">
        <f t="array" ref="AJ193">_xlfn.IFS(AE193&gt;0,((AE193/(U193))),AE193=0,0)</f>
        <v>0</v>
      </c>
      <c r="AK193" s="13" cm="1">
        <f t="array" ref="AK193">_xlfn.IFS(AF193&gt;0,((AF193/(W193))),AF193=0,0)</f>
        <v>0</v>
      </c>
      <c r="AL193" s="14" t="e">
        <f t="shared" si="40"/>
        <v>#DIV/0!</v>
      </c>
      <c r="BH193" t="str" cm="1">
        <f t="array" ref="BH193">_xlfn.IFS(J193&lt;List!$K$3,"old",J193&gt;=List!$K$3,"new")</f>
        <v>old</v>
      </c>
      <c r="BI193">
        <f>_xlfn.IFNA(VLOOKUP(N193,List!$A$2:$B$18,2,FALSE),0)</f>
        <v>0</v>
      </c>
      <c r="BJ193">
        <f>_xlfn.IFNA(VLOOKUP(P193,List!$A$2:$B$18,2,FALSE),0)</f>
        <v>0</v>
      </c>
      <c r="BK193">
        <f>_xlfn.IFNA(VLOOKUP(T193,List!$A$2:$B$18,2,FALSE),0)</f>
        <v>0</v>
      </c>
      <c r="BL193">
        <f>_xlfn.IFNA(VLOOKUP(V193,List!$A$2:$B$18,2,FALSE),0)</f>
        <v>0</v>
      </c>
      <c r="BM193">
        <f>_xlfn.IFNA(VLOOKUP(Z193,List!$A$2:$B$18,2,FALSE),0)</f>
        <v>0</v>
      </c>
      <c r="BN193">
        <f>COUNTIFS(AV193:AX193,"yes")+(COUNTIFS(BX193,"yes"))+Tabulation[[#This Row],[Leak Tight Exempt]]</f>
        <v>0</v>
      </c>
      <c r="BO193" t="str">
        <f>IF(OR(AND(K193=List!$R$2,BN193=3),AND(K193=List!$R$3,BN193=3)),"Yes","Ineligible or Missing Data")</f>
        <v>Ineligible or Missing Data</v>
      </c>
      <c r="BP193">
        <f t="shared" si="41"/>
        <v>1</v>
      </c>
      <c r="BQ193">
        <f>_xlfn.IFNA(VLOOKUP(AZ193,List!$H$2:$I$10,2,FALSE),0)</f>
        <v>0</v>
      </c>
      <c r="BR193">
        <f t="shared" si="42"/>
        <v>0</v>
      </c>
      <c r="BS193">
        <f t="shared" si="43"/>
        <v>1</v>
      </c>
      <c r="BT193">
        <f t="shared" si="44"/>
        <v>0</v>
      </c>
      <c r="BU193">
        <f t="shared" si="45"/>
        <v>0</v>
      </c>
      <c r="BV193" t="b">
        <f t="shared" si="37"/>
        <v>0</v>
      </c>
      <c r="BW193">
        <f t="shared" si="46"/>
        <v>0</v>
      </c>
      <c r="BX193" t="b">
        <f t="shared" si="47"/>
        <v>0</v>
      </c>
      <c r="BY193">
        <f t="shared" si="48"/>
        <v>1</v>
      </c>
      <c r="BZ193" t="e" cm="1">
        <f t="array" ref="BZ193">_xlfn.IFS(AG193&lt;List!$N$4,"Platinum",AG193&lt;List!$N$3,"Gold",AG193&lt;List!$N$2,"Silver",AG193&gt;List!$N$2,"Exceeds")</f>
        <v>#DIV/0!</v>
      </c>
      <c r="CA193" t="e" cm="1">
        <f t="array" ref="CA193">_xlfn.IFS(AL193&lt;List!$M$4,"Platinum",AL193&lt;List!$M$3,"Gold",AL193&lt;List!$M$2,"Silver",AL193&gt;List!$M$2,"Exceeds")</f>
        <v>#DIV/0!</v>
      </c>
      <c r="CB193" t="e" cm="1">
        <f t="array" ref="CB193">_xlfn.IFS(CA193="exceeds","Exceeds",BZ193="exceeds","Exceeds",CA193="silver","Silver",BZ193="silver","Silver",CA193="Gold","Gold",BZ193="Gold","Gold",CA193="platinum","Platinum",BZ193="platinum","Platinum")</f>
        <v>#DIV/0!</v>
      </c>
      <c r="CC193" t="e">
        <f>IF(AND(AND(BY193&gt;=2),AND(AG193&lt;=List!$N$4),AND(AL193&lt;=List!$M$4)),"Certified","Exceeds")</f>
        <v>#DIV/0!</v>
      </c>
      <c r="CD193" t="e" cm="1">
        <f t="array" ref="CD193">_xlfn.IFS(BH193=List!$O$2,'SAMPLE-Entry-Sheet'!CB193,BH193=List!$O$3,'SAMPLE-Entry-Sheet'!CC193)</f>
        <v>#DIV/0!</v>
      </c>
    </row>
    <row r="194" spans="1:82" ht="30" customHeight="1" x14ac:dyDescent="0.35">
      <c r="A194" t="str">
        <f t="shared" si="38"/>
        <v>Ineligible or missing inputs</v>
      </c>
      <c r="H194" s="15"/>
      <c r="I194" s="16"/>
      <c r="J194" s="16"/>
      <c r="K194" s="16"/>
      <c r="O194" s="17"/>
      <c r="Q194" s="17"/>
      <c r="T194" s="17"/>
      <c r="V194" s="17"/>
      <c r="AB194" s="17">
        <f>'SAMPLE-Load-Tally'!C194</f>
        <v>0</v>
      </c>
      <c r="AC194" s="17"/>
      <c r="AD194" s="17"/>
      <c r="AE194" s="17"/>
      <c r="AF194" s="17"/>
      <c r="AG194" s="12" t="e">
        <f t="shared" si="39"/>
        <v>#DIV/0!</v>
      </c>
      <c r="AH194" s="13" cm="1">
        <f t="array" ref="AH194">_xlfn.IFS(AC194&gt;0,((AC194/(O194))),AC194=0,0)</f>
        <v>0</v>
      </c>
      <c r="AI194" s="13" cm="1">
        <f t="array" ref="AI194">_xlfn.IFS(AD194&gt;0,((AD194/(Q194))),AD194=0,0)</f>
        <v>0</v>
      </c>
      <c r="AJ194" s="13" cm="1">
        <f t="array" ref="AJ194">_xlfn.IFS(AE194&gt;0,((AE194/(U194))),AE194=0,0)</f>
        <v>0</v>
      </c>
      <c r="AK194" s="13" cm="1">
        <f t="array" ref="AK194">_xlfn.IFS(AF194&gt;0,((AF194/(W194))),AF194=0,0)</f>
        <v>0</v>
      </c>
      <c r="AL194" s="14" t="e">
        <f t="shared" si="40"/>
        <v>#DIV/0!</v>
      </c>
      <c r="BH194" t="str" cm="1">
        <f t="array" ref="BH194">_xlfn.IFS(J194&lt;List!$K$3,"old",J194&gt;=List!$K$3,"new")</f>
        <v>old</v>
      </c>
      <c r="BI194">
        <f>_xlfn.IFNA(VLOOKUP(N194,List!$A$2:$B$18,2,FALSE),0)</f>
        <v>0</v>
      </c>
      <c r="BJ194">
        <f>_xlfn.IFNA(VLOOKUP(P194,List!$A$2:$B$18,2,FALSE),0)</f>
        <v>0</v>
      </c>
      <c r="BK194">
        <f>_xlfn.IFNA(VLOOKUP(T194,List!$A$2:$B$18,2,FALSE),0)</f>
        <v>0</v>
      </c>
      <c r="BL194">
        <f>_xlfn.IFNA(VLOOKUP(V194,List!$A$2:$B$18,2,FALSE),0)</f>
        <v>0</v>
      </c>
      <c r="BM194">
        <f>_xlfn.IFNA(VLOOKUP(Z194,List!$A$2:$B$18,2,FALSE),0)</f>
        <v>0</v>
      </c>
      <c r="BN194">
        <f>COUNTIFS(AV194:AX194,"yes")+(COUNTIFS(BX194,"yes"))+Tabulation[[#This Row],[Leak Tight Exempt]]</f>
        <v>0</v>
      </c>
      <c r="BO194" t="str">
        <f>IF(OR(AND(K194=List!$R$2,BN194=3),AND(K194=List!$R$3,BN194=3)),"Yes","Ineligible or Missing Data")</f>
        <v>Ineligible or Missing Data</v>
      </c>
      <c r="BP194">
        <f t="shared" si="41"/>
        <v>1</v>
      </c>
      <c r="BQ194">
        <f>_xlfn.IFNA(VLOOKUP(AZ194,List!$H$2:$I$10,2,FALSE),0)</f>
        <v>0</v>
      </c>
      <c r="BR194">
        <f t="shared" si="42"/>
        <v>0</v>
      </c>
      <c r="BS194">
        <f t="shared" si="43"/>
        <v>1</v>
      </c>
      <c r="BT194">
        <f t="shared" si="44"/>
        <v>0</v>
      </c>
      <c r="BU194">
        <f t="shared" si="45"/>
        <v>0</v>
      </c>
      <c r="BV194" t="b">
        <f t="shared" ref="BV194:BV251" si="49">IF(L194="Self-Contained | Micro-distributed",1)</f>
        <v>0</v>
      </c>
      <c r="BW194">
        <f t="shared" si="46"/>
        <v>0</v>
      </c>
      <c r="BX194" t="b">
        <f t="shared" si="47"/>
        <v>0</v>
      </c>
      <c r="BY194">
        <f t="shared" si="48"/>
        <v>1</v>
      </c>
      <c r="BZ194" t="e" cm="1">
        <f t="array" ref="BZ194">_xlfn.IFS(AG194&lt;List!$N$4,"Platinum",AG194&lt;List!$N$3,"Gold",AG194&lt;List!$N$2,"Silver",AG194&gt;List!$N$2,"Exceeds")</f>
        <v>#DIV/0!</v>
      </c>
      <c r="CA194" t="e" cm="1">
        <f t="array" ref="CA194">_xlfn.IFS(AL194&lt;List!$M$4,"Platinum",AL194&lt;List!$M$3,"Gold",AL194&lt;List!$M$2,"Silver",AL194&gt;List!$M$2,"Exceeds")</f>
        <v>#DIV/0!</v>
      </c>
      <c r="CB194" t="e" cm="1">
        <f t="array" ref="CB194">_xlfn.IFS(CA194="exceeds","Exceeds",BZ194="exceeds","Exceeds",CA194="silver","Silver",BZ194="silver","Silver",CA194="Gold","Gold",BZ194="Gold","Gold",CA194="platinum","Platinum",BZ194="platinum","Platinum")</f>
        <v>#DIV/0!</v>
      </c>
      <c r="CC194" t="e">
        <f>IF(AND(AND(BY194&gt;=2),AND(AG194&lt;=List!$N$4),AND(AL194&lt;=List!$M$4)),"Certified","Exceeds")</f>
        <v>#DIV/0!</v>
      </c>
      <c r="CD194" t="e" cm="1">
        <f t="array" ref="CD194">_xlfn.IFS(BH194=List!$O$2,'SAMPLE-Entry-Sheet'!CB194,BH194=List!$O$3,'SAMPLE-Entry-Sheet'!CC194)</f>
        <v>#DIV/0!</v>
      </c>
    </row>
    <row r="195" spans="1:82" ht="30" customHeight="1" x14ac:dyDescent="0.35">
      <c r="A195" t="str">
        <f t="shared" si="38"/>
        <v>Ineligible or missing inputs</v>
      </c>
      <c r="H195" s="15"/>
      <c r="I195" s="16"/>
      <c r="J195" s="16"/>
      <c r="K195" s="16"/>
      <c r="O195" s="17"/>
      <c r="Q195" s="17"/>
      <c r="T195" s="17"/>
      <c r="V195" s="17"/>
      <c r="AB195" s="17">
        <f>'SAMPLE-Load-Tally'!C195</f>
        <v>0</v>
      </c>
      <c r="AC195" s="17"/>
      <c r="AD195" s="17"/>
      <c r="AE195" s="17"/>
      <c r="AF195" s="17"/>
      <c r="AG195" s="12" t="e">
        <f t="shared" si="39"/>
        <v>#DIV/0!</v>
      </c>
      <c r="AH195" s="13" cm="1">
        <f t="array" ref="AH195">_xlfn.IFS(AC195&gt;0,((AC195/(O195))),AC195=0,0)</f>
        <v>0</v>
      </c>
      <c r="AI195" s="13" cm="1">
        <f t="array" ref="AI195">_xlfn.IFS(AD195&gt;0,((AD195/(Q195))),AD195=0,0)</f>
        <v>0</v>
      </c>
      <c r="AJ195" s="13" cm="1">
        <f t="array" ref="AJ195">_xlfn.IFS(AE195&gt;0,((AE195/(U195))),AE195=0,0)</f>
        <v>0</v>
      </c>
      <c r="AK195" s="13" cm="1">
        <f t="array" ref="AK195">_xlfn.IFS(AF195&gt;0,((AF195/(W195))),AF195=0,0)</f>
        <v>0</v>
      </c>
      <c r="AL195" s="14" t="e">
        <f t="shared" si="40"/>
        <v>#DIV/0!</v>
      </c>
      <c r="BH195" t="str" cm="1">
        <f t="array" ref="BH195">_xlfn.IFS(J195&lt;List!$K$3,"old",J195&gt;=List!$K$3,"new")</f>
        <v>old</v>
      </c>
      <c r="BI195">
        <f>_xlfn.IFNA(VLOOKUP(N195,List!$A$2:$B$18,2,FALSE),0)</f>
        <v>0</v>
      </c>
      <c r="BJ195">
        <f>_xlfn.IFNA(VLOOKUP(P195,List!$A$2:$B$18,2,FALSE),0)</f>
        <v>0</v>
      </c>
      <c r="BK195">
        <f>_xlfn.IFNA(VLOOKUP(T195,List!$A$2:$B$18,2,FALSE),0)</f>
        <v>0</v>
      </c>
      <c r="BL195">
        <f>_xlfn.IFNA(VLOOKUP(V195,List!$A$2:$B$18,2,FALSE),0)</f>
        <v>0</v>
      </c>
      <c r="BM195">
        <f>_xlfn.IFNA(VLOOKUP(Z195,List!$A$2:$B$18,2,FALSE),0)</f>
        <v>0</v>
      </c>
      <c r="BN195">
        <f>COUNTIFS(AV195:AX195,"yes")+(COUNTIFS(BX195,"yes"))+Tabulation[[#This Row],[Leak Tight Exempt]]</f>
        <v>0</v>
      </c>
      <c r="BO195" t="str">
        <f>IF(OR(AND(K195=List!$R$2,BN195=3),AND(K195=List!$R$3,BN195=3)),"Yes","Ineligible or Missing Data")</f>
        <v>Ineligible or Missing Data</v>
      </c>
      <c r="BP195">
        <f t="shared" si="41"/>
        <v>1</v>
      </c>
      <c r="BQ195">
        <f>_xlfn.IFNA(VLOOKUP(AZ195,List!$H$2:$I$10,2,FALSE),0)</f>
        <v>0</v>
      </c>
      <c r="BR195">
        <f t="shared" si="42"/>
        <v>0</v>
      </c>
      <c r="BS195">
        <f t="shared" si="43"/>
        <v>1</v>
      </c>
      <c r="BT195">
        <f t="shared" si="44"/>
        <v>0</v>
      </c>
      <c r="BU195">
        <f t="shared" si="45"/>
        <v>0</v>
      </c>
      <c r="BV195" t="b">
        <f t="shared" si="49"/>
        <v>0</v>
      </c>
      <c r="BW195">
        <f t="shared" si="46"/>
        <v>0</v>
      </c>
      <c r="BX195" t="b">
        <f t="shared" si="47"/>
        <v>0</v>
      </c>
      <c r="BY195">
        <f t="shared" si="48"/>
        <v>1</v>
      </c>
      <c r="BZ195" t="e" cm="1">
        <f t="array" ref="BZ195">_xlfn.IFS(AG195&lt;List!$N$4,"Platinum",AG195&lt;List!$N$3,"Gold",AG195&lt;List!$N$2,"Silver",AG195&gt;List!$N$2,"Exceeds")</f>
        <v>#DIV/0!</v>
      </c>
      <c r="CA195" t="e" cm="1">
        <f t="array" ref="CA195">_xlfn.IFS(AL195&lt;List!$M$4,"Platinum",AL195&lt;List!$M$3,"Gold",AL195&lt;List!$M$2,"Silver",AL195&gt;List!$M$2,"Exceeds")</f>
        <v>#DIV/0!</v>
      </c>
      <c r="CB195" t="e" cm="1">
        <f t="array" ref="CB195">_xlfn.IFS(CA195="exceeds","Exceeds",BZ195="exceeds","Exceeds",CA195="silver","Silver",BZ195="silver","Silver",CA195="Gold","Gold",BZ195="Gold","Gold",CA195="platinum","Platinum",BZ195="platinum","Platinum")</f>
        <v>#DIV/0!</v>
      </c>
      <c r="CC195" t="e">
        <f>IF(AND(AND(BY195&gt;=2),AND(AG195&lt;=List!$N$4),AND(AL195&lt;=List!$M$4)),"Certified","Exceeds")</f>
        <v>#DIV/0!</v>
      </c>
      <c r="CD195" t="e" cm="1">
        <f t="array" ref="CD195">_xlfn.IFS(BH195=List!$O$2,'SAMPLE-Entry-Sheet'!CB195,BH195=List!$O$3,'SAMPLE-Entry-Sheet'!CC195)</f>
        <v>#DIV/0!</v>
      </c>
    </row>
    <row r="196" spans="1:82" ht="30" customHeight="1" x14ac:dyDescent="0.35">
      <c r="A196" t="str">
        <f t="shared" si="38"/>
        <v>Ineligible or missing inputs</v>
      </c>
      <c r="H196" s="15"/>
      <c r="I196" s="16"/>
      <c r="J196" s="16"/>
      <c r="K196" s="16"/>
      <c r="O196" s="17"/>
      <c r="Q196" s="17"/>
      <c r="T196" s="17"/>
      <c r="V196" s="17"/>
      <c r="AB196" s="17">
        <f>'SAMPLE-Load-Tally'!C196</f>
        <v>0</v>
      </c>
      <c r="AC196" s="17"/>
      <c r="AD196" s="17"/>
      <c r="AE196" s="17"/>
      <c r="AF196" s="17"/>
      <c r="AG196" s="12" t="e">
        <f t="shared" si="39"/>
        <v>#DIV/0!</v>
      </c>
      <c r="AH196" s="13" cm="1">
        <f t="array" ref="AH196">_xlfn.IFS(AC196&gt;0,((AC196/(O196))),AC196=0,0)</f>
        <v>0</v>
      </c>
      <c r="AI196" s="13" cm="1">
        <f t="array" ref="AI196">_xlfn.IFS(AD196&gt;0,((AD196/(Q196))),AD196=0,0)</f>
        <v>0</v>
      </c>
      <c r="AJ196" s="13" cm="1">
        <f t="array" ref="AJ196">_xlfn.IFS(AE196&gt;0,((AE196/(U196))),AE196=0,0)</f>
        <v>0</v>
      </c>
      <c r="AK196" s="13" cm="1">
        <f t="array" ref="AK196">_xlfn.IFS(AF196&gt;0,((AF196/(W196))),AF196=0,0)</f>
        <v>0</v>
      </c>
      <c r="AL196" s="14" t="e">
        <f t="shared" si="40"/>
        <v>#DIV/0!</v>
      </c>
      <c r="BH196" t="str" cm="1">
        <f t="array" ref="BH196">_xlfn.IFS(J196&lt;List!$K$3,"old",J196&gt;=List!$K$3,"new")</f>
        <v>old</v>
      </c>
      <c r="BI196">
        <f>_xlfn.IFNA(VLOOKUP(N196,List!$A$2:$B$18,2,FALSE),0)</f>
        <v>0</v>
      </c>
      <c r="BJ196">
        <f>_xlfn.IFNA(VLOOKUP(P196,List!$A$2:$B$18,2,FALSE),0)</f>
        <v>0</v>
      </c>
      <c r="BK196">
        <f>_xlfn.IFNA(VLOOKUP(T196,List!$A$2:$B$18,2,FALSE),0)</f>
        <v>0</v>
      </c>
      <c r="BL196">
        <f>_xlfn.IFNA(VLOOKUP(V196,List!$A$2:$B$18,2,FALSE),0)</f>
        <v>0</v>
      </c>
      <c r="BM196">
        <f>_xlfn.IFNA(VLOOKUP(Z196,List!$A$2:$B$18,2,FALSE),0)</f>
        <v>0</v>
      </c>
      <c r="BN196">
        <f>COUNTIFS(AV196:AX196,"yes")+(COUNTIFS(BX196,"yes"))+Tabulation[[#This Row],[Leak Tight Exempt]]</f>
        <v>0</v>
      </c>
      <c r="BO196" t="str">
        <f>IF(OR(AND(K196=List!$R$2,BN196=3),AND(K196=List!$R$3,BN196=3)),"Yes","Ineligible or Missing Data")</f>
        <v>Ineligible or Missing Data</v>
      </c>
      <c r="BP196">
        <f t="shared" si="41"/>
        <v>1</v>
      </c>
      <c r="BQ196">
        <f>_xlfn.IFNA(VLOOKUP(AZ196,List!$H$2:$I$10,2,FALSE),0)</f>
        <v>0</v>
      </c>
      <c r="BR196">
        <f t="shared" si="42"/>
        <v>0</v>
      </c>
      <c r="BS196">
        <f t="shared" si="43"/>
        <v>1</v>
      </c>
      <c r="BT196">
        <f t="shared" si="44"/>
        <v>0</v>
      </c>
      <c r="BU196">
        <f t="shared" si="45"/>
        <v>0</v>
      </c>
      <c r="BV196" t="b">
        <f t="shared" si="49"/>
        <v>0</v>
      </c>
      <c r="BW196">
        <f t="shared" si="46"/>
        <v>0</v>
      </c>
      <c r="BX196" t="b">
        <f t="shared" si="47"/>
        <v>0</v>
      </c>
      <c r="BY196">
        <f t="shared" si="48"/>
        <v>1</v>
      </c>
      <c r="BZ196" t="e" cm="1">
        <f t="array" ref="BZ196">_xlfn.IFS(AG196&lt;List!$N$4,"Platinum",AG196&lt;List!$N$3,"Gold",AG196&lt;List!$N$2,"Silver",AG196&gt;List!$N$2,"Exceeds")</f>
        <v>#DIV/0!</v>
      </c>
      <c r="CA196" t="e" cm="1">
        <f t="array" ref="CA196">_xlfn.IFS(AL196&lt;List!$M$4,"Platinum",AL196&lt;List!$M$3,"Gold",AL196&lt;List!$M$2,"Silver",AL196&gt;List!$M$2,"Exceeds")</f>
        <v>#DIV/0!</v>
      </c>
      <c r="CB196" t="e" cm="1">
        <f t="array" ref="CB196">_xlfn.IFS(CA196="exceeds","Exceeds",BZ196="exceeds","Exceeds",CA196="silver","Silver",BZ196="silver","Silver",CA196="Gold","Gold",BZ196="Gold","Gold",CA196="platinum","Platinum",BZ196="platinum","Platinum")</f>
        <v>#DIV/0!</v>
      </c>
      <c r="CC196" t="e">
        <f>IF(AND(AND(BY196&gt;=2),AND(AG196&lt;=List!$N$4),AND(AL196&lt;=List!$M$4)),"Certified","Exceeds")</f>
        <v>#DIV/0!</v>
      </c>
      <c r="CD196" t="e" cm="1">
        <f t="array" ref="CD196">_xlfn.IFS(BH196=List!$O$2,'SAMPLE-Entry-Sheet'!CB196,BH196=List!$O$3,'SAMPLE-Entry-Sheet'!CC196)</f>
        <v>#DIV/0!</v>
      </c>
    </row>
    <row r="197" spans="1:82" ht="30" customHeight="1" x14ac:dyDescent="0.35">
      <c r="A197" t="str">
        <f t="shared" si="38"/>
        <v>Ineligible or missing inputs</v>
      </c>
      <c r="H197" s="15"/>
      <c r="I197" s="16"/>
      <c r="J197" s="16"/>
      <c r="K197" s="16"/>
      <c r="O197" s="17"/>
      <c r="Q197" s="17"/>
      <c r="T197" s="17"/>
      <c r="V197" s="17"/>
      <c r="AB197" s="17">
        <f>'SAMPLE-Load-Tally'!C197</f>
        <v>0</v>
      </c>
      <c r="AC197" s="17"/>
      <c r="AD197" s="17"/>
      <c r="AE197" s="17"/>
      <c r="AF197" s="17"/>
      <c r="AG197" s="12" t="e">
        <f t="shared" si="39"/>
        <v>#DIV/0!</v>
      </c>
      <c r="AH197" s="13" cm="1">
        <f t="array" ref="AH197">_xlfn.IFS(AC197&gt;0,((AC197/(O197))),AC197=0,0)</f>
        <v>0</v>
      </c>
      <c r="AI197" s="13" cm="1">
        <f t="array" ref="AI197">_xlfn.IFS(AD197&gt;0,((AD197/(Q197))),AD197=0,0)</f>
        <v>0</v>
      </c>
      <c r="AJ197" s="13" cm="1">
        <f t="array" ref="AJ197">_xlfn.IFS(AE197&gt;0,((AE197/(U197))),AE197=0,0)</f>
        <v>0</v>
      </c>
      <c r="AK197" s="13" cm="1">
        <f t="array" ref="AK197">_xlfn.IFS(AF197&gt;0,((AF197/(W197))),AF197=0,0)</f>
        <v>0</v>
      </c>
      <c r="AL197" s="14" t="e">
        <f t="shared" si="40"/>
        <v>#DIV/0!</v>
      </c>
      <c r="BH197" t="str" cm="1">
        <f t="array" ref="BH197">_xlfn.IFS(J197&lt;List!$K$3,"old",J197&gt;=List!$K$3,"new")</f>
        <v>old</v>
      </c>
      <c r="BI197">
        <f>_xlfn.IFNA(VLOOKUP(N197,List!$A$2:$B$18,2,FALSE),0)</f>
        <v>0</v>
      </c>
      <c r="BJ197">
        <f>_xlfn.IFNA(VLOOKUP(P197,List!$A$2:$B$18,2,FALSE),0)</f>
        <v>0</v>
      </c>
      <c r="BK197">
        <f>_xlfn.IFNA(VLOOKUP(T197,List!$A$2:$B$18,2,FALSE),0)</f>
        <v>0</v>
      </c>
      <c r="BL197">
        <f>_xlfn.IFNA(VLOOKUP(V197,List!$A$2:$B$18,2,FALSE),0)</f>
        <v>0</v>
      </c>
      <c r="BM197">
        <f>_xlfn.IFNA(VLOOKUP(Z197,List!$A$2:$B$18,2,FALSE),0)</f>
        <v>0</v>
      </c>
      <c r="BN197">
        <f>COUNTIFS(AV197:AX197,"yes")+(COUNTIFS(BX197,"yes"))+Tabulation[[#This Row],[Leak Tight Exempt]]</f>
        <v>0</v>
      </c>
      <c r="BO197" t="str">
        <f>IF(OR(AND(K197=List!$R$2,BN197=3),AND(K197=List!$R$3,BN197=3)),"Yes","Ineligible or Missing Data")</f>
        <v>Ineligible or Missing Data</v>
      </c>
      <c r="BP197">
        <f t="shared" si="41"/>
        <v>1</v>
      </c>
      <c r="BQ197">
        <f>_xlfn.IFNA(VLOOKUP(AZ197,List!$H$2:$I$10,2,FALSE),0)</f>
        <v>0</v>
      </c>
      <c r="BR197">
        <f t="shared" si="42"/>
        <v>0</v>
      </c>
      <c r="BS197">
        <f t="shared" si="43"/>
        <v>1</v>
      </c>
      <c r="BT197">
        <f t="shared" si="44"/>
        <v>0</v>
      </c>
      <c r="BU197">
        <f t="shared" si="45"/>
        <v>0</v>
      </c>
      <c r="BV197" t="b">
        <f t="shared" si="49"/>
        <v>0</v>
      </c>
      <c r="BW197">
        <f t="shared" si="46"/>
        <v>0</v>
      </c>
      <c r="BX197" t="b">
        <f t="shared" si="47"/>
        <v>0</v>
      </c>
      <c r="BY197">
        <f t="shared" si="48"/>
        <v>1</v>
      </c>
      <c r="BZ197" t="e" cm="1">
        <f t="array" ref="BZ197">_xlfn.IFS(AG197&lt;List!$N$4,"Platinum",AG197&lt;List!$N$3,"Gold",AG197&lt;List!$N$2,"Silver",AG197&gt;List!$N$2,"Exceeds")</f>
        <v>#DIV/0!</v>
      </c>
      <c r="CA197" t="e" cm="1">
        <f t="array" ref="CA197">_xlfn.IFS(AL197&lt;List!$M$4,"Platinum",AL197&lt;List!$M$3,"Gold",AL197&lt;List!$M$2,"Silver",AL197&gt;List!$M$2,"Exceeds")</f>
        <v>#DIV/0!</v>
      </c>
      <c r="CB197" t="e" cm="1">
        <f t="array" ref="CB197">_xlfn.IFS(CA197="exceeds","Exceeds",BZ197="exceeds","Exceeds",CA197="silver","Silver",BZ197="silver","Silver",CA197="Gold","Gold",BZ197="Gold","Gold",CA197="platinum","Platinum",BZ197="platinum","Platinum")</f>
        <v>#DIV/0!</v>
      </c>
      <c r="CC197" t="e">
        <f>IF(AND(AND(BY197&gt;=2),AND(AG197&lt;=List!$N$4),AND(AL197&lt;=List!$M$4)),"Certified","Exceeds")</f>
        <v>#DIV/0!</v>
      </c>
      <c r="CD197" t="e" cm="1">
        <f t="array" ref="CD197">_xlfn.IFS(BH197=List!$O$2,'SAMPLE-Entry-Sheet'!CB197,BH197=List!$O$3,'SAMPLE-Entry-Sheet'!CC197)</f>
        <v>#DIV/0!</v>
      </c>
    </row>
    <row r="198" spans="1:82" ht="30" customHeight="1" x14ac:dyDescent="0.35">
      <c r="A198" t="str">
        <f t="shared" si="38"/>
        <v>Ineligible or missing inputs</v>
      </c>
      <c r="H198" s="15"/>
      <c r="I198" s="16"/>
      <c r="J198" s="16"/>
      <c r="K198" s="16"/>
      <c r="O198" s="17"/>
      <c r="Q198" s="17"/>
      <c r="T198" s="17"/>
      <c r="V198" s="17"/>
      <c r="AB198" s="17">
        <f>'SAMPLE-Load-Tally'!C198</f>
        <v>0</v>
      </c>
      <c r="AC198" s="17"/>
      <c r="AD198" s="17"/>
      <c r="AE198" s="17"/>
      <c r="AF198" s="17"/>
      <c r="AG198" s="12" t="e">
        <f t="shared" si="39"/>
        <v>#DIV/0!</v>
      </c>
      <c r="AH198" s="13" cm="1">
        <f t="array" ref="AH198">_xlfn.IFS(AC198&gt;0,((AC198/(O198))),AC198=0,0)</f>
        <v>0</v>
      </c>
      <c r="AI198" s="13" cm="1">
        <f t="array" ref="AI198">_xlfn.IFS(AD198&gt;0,((AD198/(Q198))),AD198=0,0)</f>
        <v>0</v>
      </c>
      <c r="AJ198" s="13" cm="1">
        <f t="array" ref="AJ198">_xlfn.IFS(AE198&gt;0,((AE198/(U198))),AE198=0,0)</f>
        <v>0</v>
      </c>
      <c r="AK198" s="13" cm="1">
        <f t="array" ref="AK198">_xlfn.IFS(AF198&gt;0,((AF198/(W198))),AF198=0,0)</f>
        <v>0</v>
      </c>
      <c r="AL198" s="14" t="e">
        <f t="shared" si="40"/>
        <v>#DIV/0!</v>
      </c>
      <c r="BH198" t="str" cm="1">
        <f t="array" ref="BH198">_xlfn.IFS(J198&lt;List!$K$3,"old",J198&gt;=List!$K$3,"new")</f>
        <v>old</v>
      </c>
      <c r="BI198">
        <f>_xlfn.IFNA(VLOOKUP(N198,List!$A$2:$B$18,2,FALSE),0)</f>
        <v>0</v>
      </c>
      <c r="BJ198">
        <f>_xlfn.IFNA(VLOOKUP(P198,List!$A$2:$B$18,2,FALSE),0)</f>
        <v>0</v>
      </c>
      <c r="BK198">
        <f>_xlfn.IFNA(VLOOKUP(T198,List!$A$2:$B$18,2,FALSE),0)</f>
        <v>0</v>
      </c>
      <c r="BL198">
        <f>_xlfn.IFNA(VLOOKUP(V198,List!$A$2:$B$18,2,FALSE),0)</f>
        <v>0</v>
      </c>
      <c r="BM198">
        <f>_xlfn.IFNA(VLOOKUP(Z198,List!$A$2:$B$18,2,FALSE),0)</f>
        <v>0</v>
      </c>
      <c r="BN198">
        <f>COUNTIFS(AV198:AX198,"yes")+(COUNTIFS(BX198,"yes"))+Tabulation[[#This Row],[Leak Tight Exempt]]</f>
        <v>0</v>
      </c>
      <c r="BO198" t="str">
        <f>IF(OR(AND(K198=List!$R$2,BN198=3),AND(K198=List!$R$3,BN198=3)),"Yes","Ineligible or Missing Data")</f>
        <v>Ineligible or Missing Data</v>
      </c>
      <c r="BP198">
        <f t="shared" si="41"/>
        <v>1</v>
      </c>
      <c r="BQ198">
        <f>_xlfn.IFNA(VLOOKUP(AZ198,List!$H$2:$I$10,2,FALSE),0)</f>
        <v>0</v>
      </c>
      <c r="BR198">
        <f t="shared" si="42"/>
        <v>0</v>
      </c>
      <c r="BS198">
        <f t="shared" si="43"/>
        <v>1</v>
      </c>
      <c r="BT198">
        <f t="shared" si="44"/>
        <v>0</v>
      </c>
      <c r="BU198">
        <f t="shared" si="45"/>
        <v>0</v>
      </c>
      <c r="BV198" t="b">
        <f t="shared" si="49"/>
        <v>0</v>
      </c>
      <c r="BW198">
        <f t="shared" si="46"/>
        <v>0</v>
      </c>
      <c r="BX198" t="b">
        <f t="shared" si="47"/>
        <v>0</v>
      </c>
      <c r="BY198">
        <f t="shared" si="48"/>
        <v>1</v>
      </c>
      <c r="BZ198" t="e" cm="1">
        <f t="array" ref="BZ198">_xlfn.IFS(AG198&lt;List!$N$4,"Platinum",AG198&lt;List!$N$3,"Gold",AG198&lt;List!$N$2,"Silver",AG198&gt;List!$N$2,"Exceeds")</f>
        <v>#DIV/0!</v>
      </c>
      <c r="CA198" t="e" cm="1">
        <f t="array" ref="CA198">_xlfn.IFS(AL198&lt;List!$M$4,"Platinum",AL198&lt;List!$M$3,"Gold",AL198&lt;List!$M$2,"Silver",AL198&gt;List!$M$2,"Exceeds")</f>
        <v>#DIV/0!</v>
      </c>
      <c r="CB198" t="e" cm="1">
        <f t="array" ref="CB198">_xlfn.IFS(CA198="exceeds","Exceeds",BZ198="exceeds","Exceeds",CA198="silver","Silver",BZ198="silver","Silver",CA198="Gold","Gold",BZ198="Gold","Gold",CA198="platinum","Platinum",BZ198="platinum","Platinum")</f>
        <v>#DIV/0!</v>
      </c>
      <c r="CC198" t="e">
        <f>IF(AND(AND(BY198&gt;=2),AND(AG198&lt;=List!$N$4),AND(AL198&lt;=List!$M$4)),"Certified","Exceeds")</f>
        <v>#DIV/0!</v>
      </c>
      <c r="CD198" t="e" cm="1">
        <f t="array" ref="CD198">_xlfn.IFS(BH198=List!$O$2,'SAMPLE-Entry-Sheet'!CB198,BH198=List!$O$3,'SAMPLE-Entry-Sheet'!CC198)</f>
        <v>#DIV/0!</v>
      </c>
    </row>
    <row r="199" spans="1:82" ht="30" customHeight="1" x14ac:dyDescent="0.35">
      <c r="A199" t="str">
        <f t="shared" si="38"/>
        <v>Ineligible or missing inputs</v>
      </c>
      <c r="H199" s="15"/>
      <c r="I199" s="16"/>
      <c r="J199" s="16"/>
      <c r="K199" s="16"/>
      <c r="O199" s="17"/>
      <c r="Q199" s="17"/>
      <c r="T199" s="17"/>
      <c r="V199" s="17"/>
      <c r="AB199" s="17">
        <f>'SAMPLE-Load-Tally'!C199</f>
        <v>0</v>
      </c>
      <c r="AC199" s="17"/>
      <c r="AD199" s="17"/>
      <c r="AE199" s="17"/>
      <c r="AF199" s="17"/>
      <c r="AG199" s="12" t="e">
        <f t="shared" si="39"/>
        <v>#DIV/0!</v>
      </c>
      <c r="AH199" s="13" cm="1">
        <f t="array" ref="AH199">_xlfn.IFS(AC199&gt;0,((AC199/(O199))),AC199=0,0)</f>
        <v>0</v>
      </c>
      <c r="AI199" s="13" cm="1">
        <f t="array" ref="AI199">_xlfn.IFS(AD199&gt;0,((AD199/(Q199))),AD199=0,0)</f>
        <v>0</v>
      </c>
      <c r="AJ199" s="13" cm="1">
        <f t="array" ref="AJ199">_xlfn.IFS(AE199&gt;0,((AE199/(U199))),AE199=0,0)</f>
        <v>0</v>
      </c>
      <c r="AK199" s="13" cm="1">
        <f t="array" ref="AK199">_xlfn.IFS(AF199&gt;0,((AF199/(W199))),AF199=0,0)</f>
        <v>0</v>
      </c>
      <c r="AL199" s="14" t="e">
        <f t="shared" si="40"/>
        <v>#DIV/0!</v>
      </c>
      <c r="BH199" t="str" cm="1">
        <f t="array" ref="BH199">_xlfn.IFS(J199&lt;List!$K$3,"old",J199&gt;=List!$K$3,"new")</f>
        <v>old</v>
      </c>
      <c r="BI199">
        <f>_xlfn.IFNA(VLOOKUP(N199,List!$A$2:$B$18,2,FALSE),0)</f>
        <v>0</v>
      </c>
      <c r="BJ199">
        <f>_xlfn.IFNA(VLOOKUP(P199,List!$A$2:$B$18,2,FALSE),0)</f>
        <v>0</v>
      </c>
      <c r="BK199">
        <f>_xlfn.IFNA(VLOOKUP(T199,List!$A$2:$B$18,2,FALSE),0)</f>
        <v>0</v>
      </c>
      <c r="BL199">
        <f>_xlfn.IFNA(VLOOKUP(V199,List!$A$2:$B$18,2,FALSE),0)</f>
        <v>0</v>
      </c>
      <c r="BM199">
        <f>_xlfn.IFNA(VLOOKUP(Z199,List!$A$2:$B$18,2,FALSE),0)</f>
        <v>0</v>
      </c>
      <c r="BN199">
        <f>COUNTIFS(AV199:AX199,"yes")+(COUNTIFS(BX199,"yes"))+Tabulation[[#This Row],[Leak Tight Exempt]]</f>
        <v>0</v>
      </c>
      <c r="BO199" t="str">
        <f>IF(OR(AND(K199=List!$R$2,BN199=3),AND(K199=List!$R$3,BN199=3)),"Yes","Ineligible or Missing Data")</f>
        <v>Ineligible or Missing Data</v>
      </c>
      <c r="BP199">
        <f t="shared" si="41"/>
        <v>1</v>
      </c>
      <c r="BQ199">
        <f>_xlfn.IFNA(VLOOKUP(AZ199,List!$H$2:$I$10,2,FALSE),0)</f>
        <v>0</v>
      </c>
      <c r="BR199">
        <f t="shared" si="42"/>
        <v>0</v>
      </c>
      <c r="BS199">
        <f t="shared" si="43"/>
        <v>1</v>
      </c>
      <c r="BT199">
        <f t="shared" si="44"/>
        <v>0</v>
      </c>
      <c r="BU199">
        <f t="shared" si="45"/>
        <v>0</v>
      </c>
      <c r="BV199" t="b">
        <f t="shared" si="49"/>
        <v>0</v>
      </c>
      <c r="BW199">
        <f t="shared" si="46"/>
        <v>0</v>
      </c>
      <c r="BX199" t="b">
        <f t="shared" si="47"/>
        <v>0</v>
      </c>
      <c r="BY199">
        <f t="shared" si="48"/>
        <v>1</v>
      </c>
      <c r="BZ199" t="e" cm="1">
        <f t="array" ref="BZ199">_xlfn.IFS(AG199&lt;List!$N$4,"Platinum",AG199&lt;List!$N$3,"Gold",AG199&lt;List!$N$2,"Silver",AG199&gt;List!$N$2,"Exceeds")</f>
        <v>#DIV/0!</v>
      </c>
      <c r="CA199" t="e" cm="1">
        <f t="array" ref="CA199">_xlfn.IFS(AL199&lt;List!$M$4,"Platinum",AL199&lt;List!$M$3,"Gold",AL199&lt;List!$M$2,"Silver",AL199&gt;List!$M$2,"Exceeds")</f>
        <v>#DIV/0!</v>
      </c>
      <c r="CB199" t="e" cm="1">
        <f t="array" ref="CB199">_xlfn.IFS(CA199="exceeds","Exceeds",BZ199="exceeds","Exceeds",CA199="silver","Silver",BZ199="silver","Silver",CA199="Gold","Gold",BZ199="Gold","Gold",CA199="platinum","Platinum",BZ199="platinum","Platinum")</f>
        <v>#DIV/0!</v>
      </c>
      <c r="CC199" t="e">
        <f>IF(AND(AND(BY199&gt;=2),AND(AG199&lt;=List!$N$4),AND(AL199&lt;=List!$M$4)),"Certified","Exceeds")</f>
        <v>#DIV/0!</v>
      </c>
      <c r="CD199" t="e" cm="1">
        <f t="array" ref="CD199">_xlfn.IFS(BH199=List!$O$2,'SAMPLE-Entry-Sheet'!CB199,BH199=List!$O$3,'SAMPLE-Entry-Sheet'!CC199)</f>
        <v>#DIV/0!</v>
      </c>
    </row>
    <row r="200" spans="1:82" ht="30" customHeight="1" x14ac:dyDescent="0.35">
      <c r="A200" t="str">
        <f t="shared" si="38"/>
        <v>Ineligible or missing inputs</v>
      </c>
      <c r="H200" s="15"/>
      <c r="I200" s="16"/>
      <c r="J200" s="16"/>
      <c r="K200" s="16"/>
      <c r="O200" s="17"/>
      <c r="Q200" s="17"/>
      <c r="T200" s="17"/>
      <c r="V200" s="17"/>
      <c r="AB200" s="17">
        <f>'SAMPLE-Load-Tally'!C200</f>
        <v>0</v>
      </c>
      <c r="AC200" s="17"/>
      <c r="AD200" s="17"/>
      <c r="AE200" s="17"/>
      <c r="AF200" s="17"/>
      <c r="AG200" s="12" t="e">
        <f t="shared" si="39"/>
        <v>#DIV/0!</v>
      </c>
      <c r="AH200" s="13" cm="1">
        <f t="array" ref="AH200">_xlfn.IFS(AC200&gt;0,((AC200/(O200))),AC200=0,0)</f>
        <v>0</v>
      </c>
      <c r="AI200" s="13" cm="1">
        <f t="array" ref="AI200">_xlfn.IFS(AD200&gt;0,((AD200/(Q200))),AD200=0,0)</f>
        <v>0</v>
      </c>
      <c r="AJ200" s="13" cm="1">
        <f t="array" ref="AJ200">_xlfn.IFS(AE200&gt;0,((AE200/(U200))),AE200=0,0)</f>
        <v>0</v>
      </c>
      <c r="AK200" s="13" cm="1">
        <f t="array" ref="AK200">_xlfn.IFS(AF200&gt;0,((AF200/(W200))),AF200=0,0)</f>
        <v>0</v>
      </c>
      <c r="AL200" s="14" t="e">
        <f t="shared" si="40"/>
        <v>#DIV/0!</v>
      </c>
      <c r="BH200" t="str" cm="1">
        <f t="array" ref="BH200">_xlfn.IFS(J200&lt;List!$K$3,"old",J200&gt;=List!$K$3,"new")</f>
        <v>old</v>
      </c>
      <c r="BI200">
        <f>_xlfn.IFNA(VLOOKUP(N200,List!$A$2:$B$18,2,FALSE),0)</f>
        <v>0</v>
      </c>
      <c r="BJ200">
        <f>_xlfn.IFNA(VLOOKUP(P200,List!$A$2:$B$18,2,FALSE),0)</f>
        <v>0</v>
      </c>
      <c r="BK200">
        <f>_xlfn.IFNA(VLOOKUP(T200,List!$A$2:$B$18,2,FALSE),0)</f>
        <v>0</v>
      </c>
      <c r="BL200">
        <f>_xlfn.IFNA(VLOOKUP(V200,List!$A$2:$B$18,2,FALSE),0)</f>
        <v>0</v>
      </c>
      <c r="BM200">
        <f>_xlfn.IFNA(VLOOKUP(Z200,List!$A$2:$B$18,2,FALSE),0)</f>
        <v>0</v>
      </c>
      <c r="BN200">
        <f>COUNTIFS(AV200:AX200,"yes")+(COUNTIFS(BX200,"yes"))+Tabulation[[#This Row],[Leak Tight Exempt]]</f>
        <v>0</v>
      </c>
      <c r="BO200" t="str">
        <f>IF(OR(AND(K200=List!$R$2,BN200=3),AND(K200=List!$R$3,BN200=3)),"Yes","Ineligible or Missing Data")</f>
        <v>Ineligible or Missing Data</v>
      </c>
      <c r="BP200">
        <f t="shared" si="41"/>
        <v>1</v>
      </c>
      <c r="BQ200">
        <f>_xlfn.IFNA(VLOOKUP(AZ200,List!$H$2:$I$10,2,FALSE),0)</f>
        <v>0</v>
      </c>
      <c r="BR200">
        <f t="shared" si="42"/>
        <v>0</v>
      </c>
      <c r="BS200">
        <f t="shared" si="43"/>
        <v>1</v>
      </c>
      <c r="BT200">
        <f t="shared" si="44"/>
        <v>0</v>
      </c>
      <c r="BU200">
        <f t="shared" si="45"/>
        <v>0</v>
      </c>
      <c r="BV200" t="b">
        <f t="shared" si="49"/>
        <v>0</v>
      </c>
      <c r="BW200">
        <f t="shared" si="46"/>
        <v>0</v>
      </c>
      <c r="BX200" t="b">
        <f t="shared" si="47"/>
        <v>0</v>
      </c>
      <c r="BY200">
        <f t="shared" si="48"/>
        <v>1</v>
      </c>
      <c r="BZ200" t="e" cm="1">
        <f t="array" ref="BZ200">_xlfn.IFS(AG200&lt;List!$N$4,"Platinum",AG200&lt;List!$N$3,"Gold",AG200&lt;List!$N$2,"Silver",AG200&gt;List!$N$2,"Exceeds")</f>
        <v>#DIV/0!</v>
      </c>
      <c r="CA200" t="e" cm="1">
        <f t="array" ref="CA200">_xlfn.IFS(AL200&lt;List!$M$4,"Platinum",AL200&lt;List!$M$3,"Gold",AL200&lt;List!$M$2,"Silver",AL200&gt;List!$M$2,"Exceeds")</f>
        <v>#DIV/0!</v>
      </c>
      <c r="CB200" t="e" cm="1">
        <f t="array" ref="CB200">_xlfn.IFS(CA200="exceeds","Exceeds",BZ200="exceeds","Exceeds",CA200="silver","Silver",BZ200="silver","Silver",CA200="Gold","Gold",BZ200="Gold","Gold",CA200="platinum","Platinum",BZ200="platinum","Platinum")</f>
        <v>#DIV/0!</v>
      </c>
      <c r="CC200" t="e">
        <f>IF(AND(AND(BY200&gt;=2),AND(AG200&lt;=List!$N$4),AND(AL200&lt;=List!$M$4)),"Certified","Exceeds")</f>
        <v>#DIV/0!</v>
      </c>
      <c r="CD200" t="e" cm="1">
        <f t="array" ref="CD200">_xlfn.IFS(BH200=List!$O$2,'SAMPLE-Entry-Sheet'!CB200,BH200=List!$O$3,'SAMPLE-Entry-Sheet'!CC200)</f>
        <v>#DIV/0!</v>
      </c>
    </row>
    <row r="201" spans="1:82" ht="30" customHeight="1" x14ac:dyDescent="0.35">
      <c r="A201" t="str">
        <f t="shared" si="38"/>
        <v>Ineligible or missing inputs</v>
      </c>
      <c r="H201" s="15"/>
      <c r="I201" s="16"/>
      <c r="J201" s="16"/>
      <c r="K201" s="16"/>
      <c r="O201" s="17"/>
      <c r="Q201" s="17"/>
      <c r="T201" s="17"/>
      <c r="V201" s="17"/>
      <c r="AB201" s="17">
        <f>'SAMPLE-Load-Tally'!C201</f>
        <v>0</v>
      </c>
      <c r="AC201" s="17"/>
      <c r="AD201" s="17"/>
      <c r="AE201" s="17"/>
      <c r="AF201" s="17"/>
      <c r="AG201" s="12" t="e">
        <f t="shared" si="39"/>
        <v>#DIV/0!</v>
      </c>
      <c r="AH201" s="13" cm="1">
        <f t="array" ref="AH201">_xlfn.IFS(AC201&gt;0,((AC201/(O201))),AC201=0,0)</f>
        <v>0</v>
      </c>
      <c r="AI201" s="13" cm="1">
        <f t="array" ref="AI201">_xlfn.IFS(AD201&gt;0,((AD201/(Q201))),AD201=0,0)</f>
        <v>0</v>
      </c>
      <c r="AJ201" s="13" cm="1">
        <f t="array" ref="AJ201">_xlfn.IFS(AE201&gt;0,((AE201/(U201))),AE201=0,0)</f>
        <v>0</v>
      </c>
      <c r="AK201" s="13" cm="1">
        <f t="array" ref="AK201">_xlfn.IFS(AF201&gt;0,((AF201/(W201))),AF201=0,0)</f>
        <v>0</v>
      </c>
      <c r="AL201" s="14" t="e">
        <f t="shared" si="40"/>
        <v>#DIV/0!</v>
      </c>
      <c r="BH201" t="str" cm="1">
        <f t="array" ref="BH201">_xlfn.IFS(J201&lt;List!$K$3,"old",J201&gt;=List!$K$3,"new")</f>
        <v>old</v>
      </c>
      <c r="BI201">
        <f>_xlfn.IFNA(VLOOKUP(N201,List!$A$2:$B$18,2,FALSE),0)</f>
        <v>0</v>
      </c>
      <c r="BJ201">
        <f>_xlfn.IFNA(VLOOKUP(P201,List!$A$2:$B$18,2,FALSE),0)</f>
        <v>0</v>
      </c>
      <c r="BK201">
        <f>_xlfn.IFNA(VLOOKUP(T201,List!$A$2:$B$18,2,FALSE),0)</f>
        <v>0</v>
      </c>
      <c r="BL201">
        <f>_xlfn.IFNA(VLOOKUP(V201,List!$A$2:$B$18,2,FALSE),0)</f>
        <v>0</v>
      </c>
      <c r="BM201">
        <f>_xlfn.IFNA(VLOOKUP(Z201,List!$A$2:$B$18,2,FALSE),0)</f>
        <v>0</v>
      </c>
      <c r="BN201">
        <f>COUNTIFS(AV201:AX201,"yes")+(COUNTIFS(BX201,"yes"))+Tabulation[[#This Row],[Leak Tight Exempt]]</f>
        <v>0</v>
      </c>
      <c r="BO201" t="str">
        <f>IF(OR(AND(K201=List!$R$2,BN201=3),AND(K201=List!$R$3,BN201=3)),"Yes","Ineligible or Missing Data")</f>
        <v>Ineligible or Missing Data</v>
      </c>
      <c r="BP201">
        <f t="shared" si="41"/>
        <v>1</v>
      </c>
      <c r="BQ201">
        <f>_xlfn.IFNA(VLOOKUP(AZ201,List!$H$2:$I$10,2,FALSE),0)</f>
        <v>0</v>
      </c>
      <c r="BR201">
        <f t="shared" si="42"/>
        <v>0</v>
      </c>
      <c r="BS201">
        <f t="shared" si="43"/>
        <v>1</v>
      </c>
      <c r="BT201">
        <f t="shared" si="44"/>
        <v>0</v>
      </c>
      <c r="BU201">
        <f t="shared" si="45"/>
        <v>0</v>
      </c>
      <c r="BV201" t="b">
        <f t="shared" si="49"/>
        <v>0</v>
      </c>
      <c r="BW201">
        <f t="shared" si="46"/>
        <v>0</v>
      </c>
      <c r="BX201" t="b">
        <f t="shared" si="47"/>
        <v>0</v>
      </c>
      <c r="BY201">
        <f t="shared" si="48"/>
        <v>1</v>
      </c>
      <c r="BZ201" t="e" cm="1">
        <f t="array" ref="BZ201">_xlfn.IFS(AG201&lt;List!$N$4,"Platinum",AG201&lt;List!$N$3,"Gold",AG201&lt;List!$N$2,"Silver",AG201&gt;List!$N$2,"Exceeds")</f>
        <v>#DIV/0!</v>
      </c>
      <c r="CA201" t="e" cm="1">
        <f t="array" ref="CA201">_xlfn.IFS(AL201&lt;List!$M$4,"Platinum",AL201&lt;List!$M$3,"Gold",AL201&lt;List!$M$2,"Silver",AL201&gt;List!$M$2,"Exceeds")</f>
        <v>#DIV/0!</v>
      </c>
      <c r="CB201" t="e" cm="1">
        <f t="array" ref="CB201">_xlfn.IFS(CA201="exceeds","Exceeds",BZ201="exceeds","Exceeds",CA201="silver","Silver",BZ201="silver","Silver",CA201="Gold","Gold",BZ201="Gold","Gold",CA201="platinum","Platinum",BZ201="platinum","Platinum")</f>
        <v>#DIV/0!</v>
      </c>
      <c r="CC201" t="e">
        <f>IF(AND(AND(BY201&gt;=2),AND(AG201&lt;=List!$N$4),AND(AL201&lt;=List!$M$4)),"Certified","Exceeds")</f>
        <v>#DIV/0!</v>
      </c>
      <c r="CD201" t="e" cm="1">
        <f t="array" ref="CD201">_xlfn.IFS(BH201=List!$O$2,'SAMPLE-Entry-Sheet'!CB201,BH201=List!$O$3,'SAMPLE-Entry-Sheet'!CC201)</f>
        <v>#DIV/0!</v>
      </c>
    </row>
    <row r="202" spans="1:82" ht="30" customHeight="1" x14ac:dyDescent="0.35">
      <c r="A202" t="str">
        <f t="shared" si="38"/>
        <v>Ineligible or missing inputs</v>
      </c>
      <c r="H202" s="15"/>
      <c r="I202" s="16"/>
      <c r="J202" s="16"/>
      <c r="K202" s="16"/>
      <c r="O202" s="17"/>
      <c r="Q202" s="17"/>
      <c r="T202" s="17"/>
      <c r="V202" s="17"/>
      <c r="AB202" s="17">
        <f>'SAMPLE-Load-Tally'!C202</f>
        <v>0</v>
      </c>
      <c r="AC202" s="17"/>
      <c r="AD202" s="17"/>
      <c r="AE202" s="17"/>
      <c r="AF202" s="17"/>
      <c r="AG202" s="12" t="e">
        <f t="shared" si="39"/>
        <v>#DIV/0!</v>
      </c>
      <c r="AH202" s="13" cm="1">
        <f t="array" ref="AH202">_xlfn.IFS(AC202&gt;0,((AC202/(O202))),AC202=0,0)</f>
        <v>0</v>
      </c>
      <c r="AI202" s="13" cm="1">
        <f t="array" ref="AI202">_xlfn.IFS(AD202&gt;0,((AD202/(Q202))),AD202=0,0)</f>
        <v>0</v>
      </c>
      <c r="AJ202" s="13" cm="1">
        <f t="array" ref="AJ202">_xlfn.IFS(AE202&gt;0,((AE202/(U202))),AE202=0,0)</f>
        <v>0</v>
      </c>
      <c r="AK202" s="13" cm="1">
        <f t="array" ref="AK202">_xlfn.IFS(AF202&gt;0,((AF202/(W202))),AF202=0,0)</f>
        <v>0</v>
      </c>
      <c r="AL202" s="14" t="e">
        <f t="shared" si="40"/>
        <v>#DIV/0!</v>
      </c>
      <c r="BH202" t="str" cm="1">
        <f t="array" ref="BH202">_xlfn.IFS(J202&lt;List!$K$3,"old",J202&gt;=List!$K$3,"new")</f>
        <v>old</v>
      </c>
      <c r="BI202">
        <f>_xlfn.IFNA(VLOOKUP(N202,List!$A$2:$B$18,2,FALSE),0)</f>
        <v>0</v>
      </c>
      <c r="BJ202">
        <f>_xlfn.IFNA(VLOOKUP(P202,List!$A$2:$B$18,2,FALSE),0)</f>
        <v>0</v>
      </c>
      <c r="BK202">
        <f>_xlfn.IFNA(VLOOKUP(T202,List!$A$2:$B$18,2,FALSE),0)</f>
        <v>0</v>
      </c>
      <c r="BL202">
        <f>_xlfn.IFNA(VLOOKUP(V202,List!$A$2:$B$18,2,FALSE),0)</f>
        <v>0</v>
      </c>
      <c r="BM202">
        <f>_xlfn.IFNA(VLOOKUP(Z202,List!$A$2:$B$18,2,FALSE),0)</f>
        <v>0</v>
      </c>
      <c r="BN202">
        <f>COUNTIFS(AV202:AX202,"yes")+(COUNTIFS(BX202,"yes"))+Tabulation[[#This Row],[Leak Tight Exempt]]</f>
        <v>0</v>
      </c>
      <c r="BO202" t="str">
        <f>IF(OR(AND(K202=List!$R$2,BN202=3),AND(K202=List!$R$3,BN202=3)),"Yes","Ineligible or Missing Data")</f>
        <v>Ineligible or Missing Data</v>
      </c>
      <c r="BP202">
        <f t="shared" si="41"/>
        <v>1</v>
      </c>
      <c r="BQ202">
        <f>_xlfn.IFNA(VLOOKUP(AZ202,List!$H$2:$I$10,2,FALSE),0)</f>
        <v>0</v>
      </c>
      <c r="BR202">
        <f t="shared" si="42"/>
        <v>0</v>
      </c>
      <c r="BS202">
        <f t="shared" si="43"/>
        <v>1</v>
      </c>
      <c r="BT202">
        <f t="shared" si="44"/>
        <v>0</v>
      </c>
      <c r="BU202">
        <f t="shared" si="45"/>
        <v>0</v>
      </c>
      <c r="BV202" t="b">
        <f t="shared" si="49"/>
        <v>0</v>
      </c>
      <c r="BW202">
        <f t="shared" si="46"/>
        <v>0</v>
      </c>
      <c r="BX202" t="b">
        <f t="shared" si="47"/>
        <v>0</v>
      </c>
      <c r="BY202">
        <f t="shared" si="48"/>
        <v>1</v>
      </c>
      <c r="BZ202" t="e" cm="1">
        <f t="array" ref="BZ202">_xlfn.IFS(AG202&lt;List!$N$4,"Platinum",AG202&lt;List!$N$3,"Gold",AG202&lt;List!$N$2,"Silver",AG202&gt;List!$N$2,"Exceeds")</f>
        <v>#DIV/0!</v>
      </c>
      <c r="CA202" t="e" cm="1">
        <f t="array" ref="CA202">_xlfn.IFS(AL202&lt;List!$M$4,"Platinum",AL202&lt;List!$M$3,"Gold",AL202&lt;List!$M$2,"Silver",AL202&gt;List!$M$2,"Exceeds")</f>
        <v>#DIV/0!</v>
      </c>
      <c r="CB202" t="e" cm="1">
        <f t="array" ref="CB202">_xlfn.IFS(CA202="exceeds","Exceeds",BZ202="exceeds","Exceeds",CA202="silver","Silver",BZ202="silver","Silver",CA202="Gold","Gold",BZ202="Gold","Gold",CA202="platinum","Platinum",BZ202="platinum","Platinum")</f>
        <v>#DIV/0!</v>
      </c>
      <c r="CC202" t="e">
        <f>IF(AND(AND(BY202&gt;=2),AND(AG202&lt;=List!$N$4),AND(AL202&lt;=List!$M$4)),"Certified","Exceeds")</f>
        <v>#DIV/0!</v>
      </c>
      <c r="CD202" t="e" cm="1">
        <f t="array" ref="CD202">_xlfn.IFS(BH202=List!$O$2,'SAMPLE-Entry-Sheet'!CB202,BH202=List!$O$3,'SAMPLE-Entry-Sheet'!CC202)</f>
        <v>#DIV/0!</v>
      </c>
    </row>
    <row r="203" spans="1:82" ht="30" customHeight="1" x14ac:dyDescent="0.35">
      <c r="A203" t="str">
        <f t="shared" si="38"/>
        <v>Ineligible or missing inputs</v>
      </c>
      <c r="H203" s="15"/>
      <c r="I203" s="16"/>
      <c r="J203" s="16"/>
      <c r="K203" s="16"/>
      <c r="O203" s="17"/>
      <c r="Q203" s="17"/>
      <c r="T203" s="17"/>
      <c r="V203" s="17"/>
      <c r="AB203" s="17">
        <f>'SAMPLE-Load-Tally'!C203</f>
        <v>0</v>
      </c>
      <c r="AC203" s="17"/>
      <c r="AD203" s="17"/>
      <c r="AE203" s="17"/>
      <c r="AF203" s="17"/>
      <c r="AG203" s="12" t="e">
        <f t="shared" si="39"/>
        <v>#DIV/0!</v>
      </c>
      <c r="AH203" s="13" cm="1">
        <f t="array" ref="AH203">_xlfn.IFS(AC203&gt;0,((AC203/(O203))),AC203=0,0)</f>
        <v>0</v>
      </c>
      <c r="AI203" s="13" cm="1">
        <f t="array" ref="AI203">_xlfn.IFS(AD203&gt;0,((AD203/(Q203))),AD203=0,0)</f>
        <v>0</v>
      </c>
      <c r="AJ203" s="13" cm="1">
        <f t="array" ref="AJ203">_xlfn.IFS(AE203&gt;0,((AE203/(U203))),AE203=0,0)</f>
        <v>0</v>
      </c>
      <c r="AK203" s="13" cm="1">
        <f t="array" ref="AK203">_xlfn.IFS(AF203&gt;0,((AF203/(W203))),AF203=0,0)</f>
        <v>0</v>
      </c>
      <c r="AL203" s="14" t="e">
        <f t="shared" si="40"/>
        <v>#DIV/0!</v>
      </c>
      <c r="BH203" t="str" cm="1">
        <f t="array" ref="BH203">_xlfn.IFS(J203&lt;List!$K$3,"old",J203&gt;=List!$K$3,"new")</f>
        <v>old</v>
      </c>
      <c r="BI203">
        <f>_xlfn.IFNA(VLOOKUP(N203,List!$A$2:$B$18,2,FALSE),0)</f>
        <v>0</v>
      </c>
      <c r="BJ203">
        <f>_xlfn.IFNA(VLOOKUP(P203,List!$A$2:$B$18,2,FALSE),0)</f>
        <v>0</v>
      </c>
      <c r="BK203">
        <f>_xlfn.IFNA(VLOOKUP(T203,List!$A$2:$B$18,2,FALSE),0)</f>
        <v>0</v>
      </c>
      <c r="BL203">
        <f>_xlfn.IFNA(VLOOKUP(V203,List!$A$2:$B$18,2,FALSE),0)</f>
        <v>0</v>
      </c>
      <c r="BM203">
        <f>_xlfn.IFNA(VLOOKUP(Z203,List!$A$2:$B$18,2,FALSE),0)</f>
        <v>0</v>
      </c>
      <c r="BN203">
        <f>COUNTIFS(AV203:AX203,"yes")+(COUNTIFS(BX203,"yes"))+Tabulation[[#This Row],[Leak Tight Exempt]]</f>
        <v>0</v>
      </c>
      <c r="BO203" t="str">
        <f>IF(OR(AND(K203=List!$R$2,BN203=3),AND(K203=List!$R$3,BN203=3)),"Yes","Ineligible or Missing Data")</f>
        <v>Ineligible or Missing Data</v>
      </c>
      <c r="BP203">
        <f t="shared" si="41"/>
        <v>1</v>
      </c>
      <c r="BQ203">
        <f>_xlfn.IFNA(VLOOKUP(AZ203,List!$H$2:$I$10,2,FALSE),0)</f>
        <v>0</v>
      </c>
      <c r="BR203">
        <f t="shared" si="42"/>
        <v>0</v>
      </c>
      <c r="BS203">
        <f t="shared" si="43"/>
        <v>1</v>
      </c>
      <c r="BT203">
        <f t="shared" si="44"/>
        <v>0</v>
      </c>
      <c r="BU203">
        <f t="shared" si="45"/>
        <v>0</v>
      </c>
      <c r="BV203" t="b">
        <f t="shared" si="49"/>
        <v>0</v>
      </c>
      <c r="BW203">
        <f t="shared" si="46"/>
        <v>0</v>
      </c>
      <c r="BX203" t="b">
        <f t="shared" si="47"/>
        <v>0</v>
      </c>
      <c r="BY203">
        <f t="shared" si="48"/>
        <v>1</v>
      </c>
      <c r="BZ203" t="e" cm="1">
        <f t="array" ref="BZ203">_xlfn.IFS(AG203&lt;List!$N$4,"Platinum",AG203&lt;List!$N$3,"Gold",AG203&lt;List!$N$2,"Silver",AG203&gt;List!$N$2,"Exceeds")</f>
        <v>#DIV/0!</v>
      </c>
      <c r="CA203" t="e" cm="1">
        <f t="array" ref="CA203">_xlfn.IFS(AL203&lt;List!$M$4,"Platinum",AL203&lt;List!$M$3,"Gold",AL203&lt;List!$M$2,"Silver",AL203&gt;List!$M$2,"Exceeds")</f>
        <v>#DIV/0!</v>
      </c>
      <c r="CB203" t="e" cm="1">
        <f t="array" ref="CB203">_xlfn.IFS(CA203="exceeds","Exceeds",BZ203="exceeds","Exceeds",CA203="silver","Silver",BZ203="silver","Silver",CA203="Gold","Gold",BZ203="Gold","Gold",CA203="platinum","Platinum",BZ203="platinum","Platinum")</f>
        <v>#DIV/0!</v>
      </c>
      <c r="CC203" t="e">
        <f>IF(AND(AND(BY203&gt;=2),AND(AG203&lt;=List!$N$4),AND(AL203&lt;=List!$M$4)),"Certified","Exceeds")</f>
        <v>#DIV/0!</v>
      </c>
      <c r="CD203" t="e" cm="1">
        <f t="array" ref="CD203">_xlfn.IFS(BH203=List!$O$2,'SAMPLE-Entry-Sheet'!CB203,BH203=List!$O$3,'SAMPLE-Entry-Sheet'!CC203)</f>
        <v>#DIV/0!</v>
      </c>
    </row>
    <row r="204" spans="1:82" ht="30" customHeight="1" x14ac:dyDescent="0.35">
      <c r="A204" t="str">
        <f t="shared" si="38"/>
        <v>Ineligible or missing inputs</v>
      </c>
      <c r="H204" s="15"/>
      <c r="I204" s="16"/>
      <c r="J204" s="16"/>
      <c r="K204" s="16"/>
      <c r="O204" s="17"/>
      <c r="Q204" s="17"/>
      <c r="T204" s="17"/>
      <c r="V204" s="17"/>
      <c r="AB204" s="17">
        <f>'SAMPLE-Load-Tally'!C204</f>
        <v>0</v>
      </c>
      <c r="AC204" s="17"/>
      <c r="AD204" s="17"/>
      <c r="AE204" s="17"/>
      <c r="AF204" s="17"/>
      <c r="AG204" s="12" t="e">
        <f t="shared" si="39"/>
        <v>#DIV/0!</v>
      </c>
      <c r="AH204" s="13" cm="1">
        <f t="array" ref="AH204">_xlfn.IFS(AC204&gt;0,((AC204/(O204))),AC204=0,0)</f>
        <v>0</v>
      </c>
      <c r="AI204" s="13" cm="1">
        <f t="array" ref="AI204">_xlfn.IFS(AD204&gt;0,((AD204/(Q204))),AD204=0,0)</f>
        <v>0</v>
      </c>
      <c r="AJ204" s="13" cm="1">
        <f t="array" ref="AJ204">_xlfn.IFS(AE204&gt;0,((AE204/(U204))),AE204=0,0)</f>
        <v>0</v>
      </c>
      <c r="AK204" s="13" cm="1">
        <f t="array" ref="AK204">_xlfn.IFS(AF204&gt;0,((AF204/(W204))),AF204=0,0)</f>
        <v>0</v>
      </c>
      <c r="AL204" s="14" t="e">
        <f t="shared" si="40"/>
        <v>#DIV/0!</v>
      </c>
      <c r="BH204" t="str" cm="1">
        <f t="array" ref="BH204">_xlfn.IFS(J204&lt;List!$K$3,"old",J204&gt;=List!$K$3,"new")</f>
        <v>old</v>
      </c>
      <c r="BI204">
        <f>_xlfn.IFNA(VLOOKUP(N204,List!$A$2:$B$18,2,FALSE),0)</f>
        <v>0</v>
      </c>
      <c r="BJ204">
        <f>_xlfn.IFNA(VLOOKUP(P204,List!$A$2:$B$18,2,FALSE),0)</f>
        <v>0</v>
      </c>
      <c r="BK204">
        <f>_xlfn.IFNA(VLOOKUP(T204,List!$A$2:$B$18,2,FALSE),0)</f>
        <v>0</v>
      </c>
      <c r="BL204">
        <f>_xlfn.IFNA(VLOOKUP(V204,List!$A$2:$B$18,2,FALSE),0)</f>
        <v>0</v>
      </c>
      <c r="BM204">
        <f>_xlfn.IFNA(VLOOKUP(Z204,List!$A$2:$B$18,2,FALSE),0)</f>
        <v>0</v>
      </c>
      <c r="BN204">
        <f>COUNTIFS(AV204:AX204,"yes")+(COUNTIFS(BX204,"yes"))+Tabulation[[#This Row],[Leak Tight Exempt]]</f>
        <v>0</v>
      </c>
      <c r="BO204" t="str">
        <f>IF(OR(AND(K204=List!$R$2,BN204=3),AND(K204=List!$R$3,BN204=3)),"Yes","Ineligible or Missing Data")</f>
        <v>Ineligible or Missing Data</v>
      </c>
      <c r="BP204">
        <f t="shared" si="41"/>
        <v>1</v>
      </c>
      <c r="BQ204">
        <f>_xlfn.IFNA(VLOOKUP(AZ204,List!$H$2:$I$10,2,FALSE),0)</f>
        <v>0</v>
      </c>
      <c r="BR204">
        <f t="shared" si="42"/>
        <v>0</v>
      </c>
      <c r="BS204">
        <f t="shared" si="43"/>
        <v>1</v>
      </c>
      <c r="BT204">
        <f t="shared" si="44"/>
        <v>0</v>
      </c>
      <c r="BU204">
        <f t="shared" si="45"/>
        <v>0</v>
      </c>
      <c r="BV204" t="b">
        <f t="shared" si="49"/>
        <v>0</v>
      </c>
      <c r="BW204">
        <f t="shared" si="46"/>
        <v>0</v>
      </c>
      <c r="BX204" t="b">
        <f t="shared" si="47"/>
        <v>0</v>
      </c>
      <c r="BY204">
        <f t="shared" si="48"/>
        <v>1</v>
      </c>
      <c r="BZ204" t="e" cm="1">
        <f t="array" ref="BZ204">_xlfn.IFS(AG204&lt;List!$N$4,"Platinum",AG204&lt;List!$N$3,"Gold",AG204&lt;List!$N$2,"Silver",AG204&gt;List!$N$2,"Exceeds")</f>
        <v>#DIV/0!</v>
      </c>
      <c r="CA204" t="e" cm="1">
        <f t="array" ref="CA204">_xlfn.IFS(AL204&lt;List!$M$4,"Platinum",AL204&lt;List!$M$3,"Gold",AL204&lt;List!$M$2,"Silver",AL204&gt;List!$M$2,"Exceeds")</f>
        <v>#DIV/0!</v>
      </c>
      <c r="CB204" t="e" cm="1">
        <f t="array" ref="CB204">_xlfn.IFS(CA204="exceeds","Exceeds",BZ204="exceeds","Exceeds",CA204="silver","Silver",BZ204="silver","Silver",CA204="Gold","Gold",BZ204="Gold","Gold",CA204="platinum","Platinum",BZ204="platinum","Platinum")</f>
        <v>#DIV/0!</v>
      </c>
      <c r="CC204" t="e">
        <f>IF(AND(AND(BY204&gt;=2),AND(AG204&lt;=List!$N$4),AND(AL204&lt;=List!$M$4)),"Certified","Exceeds")</f>
        <v>#DIV/0!</v>
      </c>
      <c r="CD204" t="e" cm="1">
        <f t="array" ref="CD204">_xlfn.IFS(BH204=List!$O$2,'SAMPLE-Entry-Sheet'!CB204,BH204=List!$O$3,'SAMPLE-Entry-Sheet'!CC204)</f>
        <v>#DIV/0!</v>
      </c>
    </row>
    <row r="205" spans="1:82" ht="30" customHeight="1" x14ac:dyDescent="0.35">
      <c r="A205" t="str">
        <f t="shared" si="38"/>
        <v>Ineligible or missing inputs</v>
      </c>
      <c r="H205" s="15"/>
      <c r="I205" s="16"/>
      <c r="J205" s="16"/>
      <c r="K205" s="16"/>
      <c r="O205" s="17"/>
      <c r="Q205" s="17"/>
      <c r="T205" s="17"/>
      <c r="V205" s="17"/>
      <c r="AB205" s="17">
        <f>'SAMPLE-Load-Tally'!C205</f>
        <v>0</v>
      </c>
      <c r="AC205" s="17"/>
      <c r="AD205" s="17"/>
      <c r="AE205" s="17"/>
      <c r="AF205" s="17"/>
      <c r="AG205" s="12" t="e">
        <f t="shared" si="39"/>
        <v>#DIV/0!</v>
      </c>
      <c r="AH205" s="13" cm="1">
        <f t="array" ref="AH205">_xlfn.IFS(AC205&gt;0,((AC205/(O205))),AC205=0,0)</f>
        <v>0</v>
      </c>
      <c r="AI205" s="13" cm="1">
        <f t="array" ref="AI205">_xlfn.IFS(AD205&gt;0,((AD205/(Q205))),AD205=0,0)</f>
        <v>0</v>
      </c>
      <c r="AJ205" s="13" cm="1">
        <f t="array" ref="AJ205">_xlfn.IFS(AE205&gt;0,((AE205/(U205))),AE205=0,0)</f>
        <v>0</v>
      </c>
      <c r="AK205" s="13" cm="1">
        <f t="array" ref="AK205">_xlfn.IFS(AF205&gt;0,((AF205/(W205))),AF205=0,0)</f>
        <v>0</v>
      </c>
      <c r="AL205" s="14" t="e">
        <f t="shared" si="40"/>
        <v>#DIV/0!</v>
      </c>
      <c r="BH205" t="str" cm="1">
        <f t="array" ref="BH205">_xlfn.IFS(J205&lt;List!$K$3,"old",J205&gt;=List!$K$3,"new")</f>
        <v>old</v>
      </c>
      <c r="BI205">
        <f>_xlfn.IFNA(VLOOKUP(N205,List!$A$2:$B$18,2,FALSE),0)</f>
        <v>0</v>
      </c>
      <c r="BJ205">
        <f>_xlfn.IFNA(VLOOKUP(P205,List!$A$2:$B$18,2,FALSE),0)</f>
        <v>0</v>
      </c>
      <c r="BK205">
        <f>_xlfn.IFNA(VLOOKUP(T205,List!$A$2:$B$18,2,FALSE),0)</f>
        <v>0</v>
      </c>
      <c r="BL205">
        <f>_xlfn.IFNA(VLOOKUP(V205,List!$A$2:$B$18,2,FALSE),0)</f>
        <v>0</v>
      </c>
      <c r="BM205">
        <f>_xlfn.IFNA(VLOOKUP(Z205,List!$A$2:$B$18,2,FALSE),0)</f>
        <v>0</v>
      </c>
      <c r="BN205">
        <f>COUNTIFS(AV205:AX205,"yes")+(COUNTIFS(BX205,"yes"))+Tabulation[[#This Row],[Leak Tight Exempt]]</f>
        <v>0</v>
      </c>
      <c r="BO205" t="str">
        <f>IF(OR(AND(K205=List!$R$2,BN205=3),AND(K205=List!$R$3,BN205=3)),"Yes","Ineligible or Missing Data")</f>
        <v>Ineligible or Missing Data</v>
      </c>
      <c r="BP205">
        <f t="shared" si="41"/>
        <v>1</v>
      </c>
      <c r="BQ205">
        <f>_xlfn.IFNA(VLOOKUP(AZ205,List!$H$2:$I$10,2,FALSE),0)</f>
        <v>0</v>
      </c>
      <c r="BR205">
        <f t="shared" si="42"/>
        <v>0</v>
      </c>
      <c r="BS205">
        <f t="shared" si="43"/>
        <v>1</v>
      </c>
      <c r="BT205">
        <f t="shared" si="44"/>
        <v>0</v>
      </c>
      <c r="BU205">
        <f t="shared" si="45"/>
        <v>0</v>
      </c>
      <c r="BV205" t="b">
        <f t="shared" si="49"/>
        <v>0</v>
      </c>
      <c r="BW205">
        <f t="shared" si="46"/>
        <v>0</v>
      </c>
      <c r="BX205" t="b">
        <f t="shared" si="47"/>
        <v>0</v>
      </c>
      <c r="BY205">
        <f t="shared" si="48"/>
        <v>1</v>
      </c>
      <c r="BZ205" t="e" cm="1">
        <f t="array" ref="BZ205">_xlfn.IFS(AG205&lt;List!$N$4,"Platinum",AG205&lt;List!$N$3,"Gold",AG205&lt;List!$N$2,"Silver",AG205&gt;List!$N$2,"Exceeds")</f>
        <v>#DIV/0!</v>
      </c>
      <c r="CA205" t="e" cm="1">
        <f t="array" ref="CA205">_xlfn.IFS(AL205&lt;List!$M$4,"Platinum",AL205&lt;List!$M$3,"Gold",AL205&lt;List!$M$2,"Silver",AL205&gt;List!$M$2,"Exceeds")</f>
        <v>#DIV/0!</v>
      </c>
      <c r="CB205" t="e" cm="1">
        <f t="array" ref="CB205">_xlfn.IFS(CA205="exceeds","Exceeds",BZ205="exceeds","Exceeds",CA205="silver","Silver",BZ205="silver","Silver",CA205="Gold","Gold",BZ205="Gold","Gold",CA205="platinum","Platinum",BZ205="platinum","Platinum")</f>
        <v>#DIV/0!</v>
      </c>
      <c r="CC205" t="e">
        <f>IF(AND(AND(BY205&gt;=2),AND(AG205&lt;=List!$N$4),AND(AL205&lt;=List!$M$4)),"Certified","Exceeds")</f>
        <v>#DIV/0!</v>
      </c>
      <c r="CD205" t="e" cm="1">
        <f t="array" ref="CD205">_xlfn.IFS(BH205=List!$O$2,'SAMPLE-Entry-Sheet'!CB205,BH205=List!$O$3,'SAMPLE-Entry-Sheet'!CC205)</f>
        <v>#DIV/0!</v>
      </c>
    </row>
    <row r="206" spans="1:82" ht="30" customHeight="1" x14ac:dyDescent="0.35">
      <c r="A206" t="str">
        <f t="shared" si="38"/>
        <v>Ineligible or missing inputs</v>
      </c>
      <c r="H206" s="15"/>
      <c r="I206" s="16"/>
      <c r="J206" s="16"/>
      <c r="K206" s="16"/>
      <c r="O206" s="17"/>
      <c r="Q206" s="17"/>
      <c r="T206" s="17"/>
      <c r="V206" s="17"/>
      <c r="AB206" s="17">
        <f>'SAMPLE-Load-Tally'!C206</f>
        <v>0</v>
      </c>
      <c r="AC206" s="17"/>
      <c r="AD206" s="17"/>
      <c r="AE206" s="17"/>
      <c r="AF206" s="17"/>
      <c r="AG206" s="12" t="e">
        <f t="shared" si="39"/>
        <v>#DIV/0!</v>
      </c>
      <c r="AH206" s="13" cm="1">
        <f t="array" ref="AH206">_xlfn.IFS(AC206&gt;0,((AC206/(O206))),AC206=0,0)</f>
        <v>0</v>
      </c>
      <c r="AI206" s="13" cm="1">
        <f t="array" ref="AI206">_xlfn.IFS(AD206&gt;0,((AD206/(Q206))),AD206=0,0)</f>
        <v>0</v>
      </c>
      <c r="AJ206" s="13" cm="1">
        <f t="array" ref="AJ206">_xlfn.IFS(AE206&gt;0,((AE206/(U206))),AE206=0,0)</f>
        <v>0</v>
      </c>
      <c r="AK206" s="13" cm="1">
        <f t="array" ref="AK206">_xlfn.IFS(AF206&gt;0,((AF206/(W206))),AF206=0,0)</f>
        <v>0</v>
      </c>
      <c r="AL206" s="14" t="e">
        <f t="shared" si="40"/>
        <v>#DIV/0!</v>
      </c>
      <c r="BH206" t="str" cm="1">
        <f t="array" ref="BH206">_xlfn.IFS(J206&lt;List!$K$3,"old",J206&gt;=List!$K$3,"new")</f>
        <v>old</v>
      </c>
      <c r="BI206">
        <f>_xlfn.IFNA(VLOOKUP(N206,List!$A$2:$B$18,2,FALSE),0)</f>
        <v>0</v>
      </c>
      <c r="BJ206">
        <f>_xlfn.IFNA(VLOOKUP(P206,List!$A$2:$B$18,2,FALSE),0)</f>
        <v>0</v>
      </c>
      <c r="BK206">
        <f>_xlfn.IFNA(VLOOKUP(T206,List!$A$2:$B$18,2,FALSE),0)</f>
        <v>0</v>
      </c>
      <c r="BL206">
        <f>_xlfn.IFNA(VLOOKUP(V206,List!$A$2:$B$18,2,FALSE),0)</f>
        <v>0</v>
      </c>
      <c r="BM206">
        <f>_xlfn.IFNA(VLOOKUP(Z206,List!$A$2:$B$18,2,FALSE),0)</f>
        <v>0</v>
      </c>
      <c r="BN206">
        <f>COUNTIFS(AV206:AX206,"yes")+(COUNTIFS(BX206,"yes"))+Tabulation[[#This Row],[Leak Tight Exempt]]</f>
        <v>0</v>
      </c>
      <c r="BO206" t="str">
        <f>IF(OR(AND(K206=List!$R$2,BN206=3),AND(K206=List!$R$3,BN206=3)),"Yes","Ineligible or Missing Data")</f>
        <v>Ineligible or Missing Data</v>
      </c>
      <c r="BP206">
        <f t="shared" si="41"/>
        <v>1</v>
      </c>
      <c r="BQ206">
        <f>_xlfn.IFNA(VLOOKUP(AZ206,List!$H$2:$I$10,2,FALSE),0)</f>
        <v>0</v>
      </c>
      <c r="BR206">
        <f t="shared" si="42"/>
        <v>0</v>
      </c>
      <c r="BS206">
        <f t="shared" si="43"/>
        <v>1</v>
      </c>
      <c r="BT206">
        <f t="shared" si="44"/>
        <v>0</v>
      </c>
      <c r="BU206">
        <f t="shared" si="45"/>
        <v>0</v>
      </c>
      <c r="BV206" t="b">
        <f t="shared" si="49"/>
        <v>0</v>
      </c>
      <c r="BW206">
        <f t="shared" si="46"/>
        <v>0</v>
      </c>
      <c r="BX206" t="b">
        <f t="shared" si="47"/>
        <v>0</v>
      </c>
      <c r="BY206">
        <f t="shared" si="48"/>
        <v>1</v>
      </c>
      <c r="BZ206" t="e" cm="1">
        <f t="array" ref="BZ206">_xlfn.IFS(AG206&lt;List!$N$4,"Platinum",AG206&lt;List!$N$3,"Gold",AG206&lt;List!$N$2,"Silver",AG206&gt;List!$N$2,"Exceeds")</f>
        <v>#DIV/0!</v>
      </c>
      <c r="CA206" t="e" cm="1">
        <f t="array" ref="CA206">_xlfn.IFS(AL206&lt;List!$M$4,"Platinum",AL206&lt;List!$M$3,"Gold",AL206&lt;List!$M$2,"Silver",AL206&gt;List!$M$2,"Exceeds")</f>
        <v>#DIV/0!</v>
      </c>
      <c r="CB206" t="e" cm="1">
        <f t="array" ref="CB206">_xlfn.IFS(CA206="exceeds","Exceeds",BZ206="exceeds","Exceeds",CA206="silver","Silver",BZ206="silver","Silver",CA206="Gold","Gold",BZ206="Gold","Gold",CA206="platinum","Platinum",BZ206="platinum","Platinum")</f>
        <v>#DIV/0!</v>
      </c>
      <c r="CC206" t="e">
        <f>IF(AND(AND(BY206&gt;=2),AND(AG206&lt;=List!$N$4),AND(AL206&lt;=List!$M$4)),"Certified","Exceeds")</f>
        <v>#DIV/0!</v>
      </c>
      <c r="CD206" t="e" cm="1">
        <f t="array" ref="CD206">_xlfn.IFS(BH206=List!$O$2,'SAMPLE-Entry-Sheet'!CB206,BH206=List!$O$3,'SAMPLE-Entry-Sheet'!CC206)</f>
        <v>#DIV/0!</v>
      </c>
    </row>
    <row r="207" spans="1:82" ht="30" customHeight="1" x14ac:dyDescent="0.35">
      <c r="A207" t="str">
        <f t="shared" si="38"/>
        <v>Ineligible or missing inputs</v>
      </c>
      <c r="H207" s="15"/>
      <c r="I207" s="16"/>
      <c r="J207" s="16"/>
      <c r="K207" s="16"/>
      <c r="O207" s="17"/>
      <c r="Q207" s="17"/>
      <c r="T207" s="17"/>
      <c r="V207" s="17"/>
      <c r="AB207" s="17">
        <f>'SAMPLE-Load-Tally'!C207</f>
        <v>0</v>
      </c>
      <c r="AC207" s="17"/>
      <c r="AD207" s="17"/>
      <c r="AE207" s="17"/>
      <c r="AF207" s="17"/>
      <c r="AG207" s="12" t="e">
        <f t="shared" si="39"/>
        <v>#DIV/0!</v>
      </c>
      <c r="AH207" s="13" cm="1">
        <f t="array" ref="AH207">_xlfn.IFS(AC207&gt;0,((AC207/(O207))),AC207=0,0)</f>
        <v>0</v>
      </c>
      <c r="AI207" s="13" cm="1">
        <f t="array" ref="AI207">_xlfn.IFS(AD207&gt;0,((AD207/(Q207))),AD207=0,0)</f>
        <v>0</v>
      </c>
      <c r="AJ207" s="13" cm="1">
        <f t="array" ref="AJ207">_xlfn.IFS(AE207&gt;0,((AE207/(U207))),AE207=0,0)</f>
        <v>0</v>
      </c>
      <c r="AK207" s="13" cm="1">
        <f t="array" ref="AK207">_xlfn.IFS(AF207&gt;0,((AF207/(W207))),AF207=0,0)</f>
        <v>0</v>
      </c>
      <c r="AL207" s="14" t="e">
        <f t="shared" si="40"/>
        <v>#DIV/0!</v>
      </c>
      <c r="BH207" t="str" cm="1">
        <f t="array" ref="BH207">_xlfn.IFS(J207&lt;List!$K$3,"old",J207&gt;=List!$K$3,"new")</f>
        <v>old</v>
      </c>
      <c r="BI207">
        <f>_xlfn.IFNA(VLOOKUP(N207,List!$A$2:$B$18,2,FALSE),0)</f>
        <v>0</v>
      </c>
      <c r="BJ207">
        <f>_xlfn.IFNA(VLOOKUP(P207,List!$A$2:$B$18,2,FALSE),0)</f>
        <v>0</v>
      </c>
      <c r="BK207">
        <f>_xlfn.IFNA(VLOOKUP(T207,List!$A$2:$B$18,2,FALSE),0)</f>
        <v>0</v>
      </c>
      <c r="BL207">
        <f>_xlfn.IFNA(VLOOKUP(V207,List!$A$2:$B$18,2,FALSE),0)</f>
        <v>0</v>
      </c>
      <c r="BM207">
        <f>_xlfn.IFNA(VLOOKUP(Z207,List!$A$2:$B$18,2,FALSE),0)</f>
        <v>0</v>
      </c>
      <c r="BN207">
        <f>COUNTIFS(AV207:AX207,"yes")+(COUNTIFS(BX207,"yes"))+Tabulation[[#This Row],[Leak Tight Exempt]]</f>
        <v>0</v>
      </c>
      <c r="BO207" t="str">
        <f>IF(OR(AND(K207=List!$R$2,BN207=3),AND(K207=List!$R$3,BN207=3)),"Yes","Ineligible or Missing Data")</f>
        <v>Ineligible or Missing Data</v>
      </c>
      <c r="BP207">
        <f t="shared" si="41"/>
        <v>1</v>
      </c>
      <c r="BQ207">
        <f>_xlfn.IFNA(VLOOKUP(AZ207,List!$H$2:$I$10,2,FALSE),0)</f>
        <v>0</v>
      </c>
      <c r="BR207">
        <f t="shared" si="42"/>
        <v>0</v>
      </c>
      <c r="BS207">
        <f t="shared" si="43"/>
        <v>1</v>
      </c>
      <c r="BT207">
        <f t="shared" si="44"/>
        <v>0</v>
      </c>
      <c r="BU207">
        <f t="shared" si="45"/>
        <v>0</v>
      </c>
      <c r="BV207" t="b">
        <f t="shared" si="49"/>
        <v>0</v>
      </c>
      <c r="BW207">
        <f t="shared" si="46"/>
        <v>0</v>
      </c>
      <c r="BX207" t="b">
        <f t="shared" si="47"/>
        <v>0</v>
      </c>
      <c r="BY207">
        <f t="shared" si="48"/>
        <v>1</v>
      </c>
      <c r="BZ207" t="e" cm="1">
        <f t="array" ref="BZ207">_xlfn.IFS(AG207&lt;List!$N$4,"Platinum",AG207&lt;List!$N$3,"Gold",AG207&lt;List!$N$2,"Silver",AG207&gt;List!$N$2,"Exceeds")</f>
        <v>#DIV/0!</v>
      </c>
      <c r="CA207" t="e" cm="1">
        <f t="array" ref="CA207">_xlfn.IFS(AL207&lt;List!$M$4,"Platinum",AL207&lt;List!$M$3,"Gold",AL207&lt;List!$M$2,"Silver",AL207&gt;List!$M$2,"Exceeds")</f>
        <v>#DIV/0!</v>
      </c>
      <c r="CB207" t="e" cm="1">
        <f t="array" ref="CB207">_xlfn.IFS(CA207="exceeds","Exceeds",BZ207="exceeds","Exceeds",CA207="silver","Silver",BZ207="silver","Silver",CA207="Gold","Gold",BZ207="Gold","Gold",CA207="platinum","Platinum",BZ207="platinum","Platinum")</f>
        <v>#DIV/0!</v>
      </c>
      <c r="CC207" t="e">
        <f>IF(AND(AND(BY207&gt;=2),AND(AG207&lt;=List!$N$4),AND(AL207&lt;=List!$M$4)),"Certified","Exceeds")</f>
        <v>#DIV/0!</v>
      </c>
      <c r="CD207" t="e" cm="1">
        <f t="array" ref="CD207">_xlfn.IFS(BH207=List!$O$2,'SAMPLE-Entry-Sheet'!CB207,BH207=List!$O$3,'SAMPLE-Entry-Sheet'!CC207)</f>
        <v>#DIV/0!</v>
      </c>
    </row>
    <row r="208" spans="1:82" ht="30" customHeight="1" x14ac:dyDescent="0.35">
      <c r="A208" t="str">
        <f t="shared" ref="A208:A251" si="50">IF(BO208="Yes",CD208,"Ineligible or missing inputs")</f>
        <v>Ineligible or missing inputs</v>
      </c>
      <c r="H208" s="15"/>
      <c r="I208" s="16"/>
      <c r="J208" s="16"/>
      <c r="K208" s="16"/>
      <c r="O208" s="17"/>
      <c r="Q208" s="17"/>
      <c r="T208" s="17"/>
      <c r="V208" s="17"/>
      <c r="AB208" s="17">
        <f>'SAMPLE-Load-Tally'!C208</f>
        <v>0</v>
      </c>
      <c r="AC208" s="17"/>
      <c r="AD208" s="17"/>
      <c r="AE208" s="17"/>
      <c r="AF208" s="17"/>
      <c r="AG208" s="12" t="e">
        <f t="shared" ref="AG208:AG251" si="51">((BI208*O208)+(BJ208*Q208)+(BK208*U208)+(BL208*W208))/AB208</f>
        <v>#DIV/0!</v>
      </c>
      <c r="AH208" s="13" cm="1">
        <f t="array" ref="AH208">_xlfn.IFS(AC208&gt;0,((AC208/(O208))),AC208=0,0)</f>
        <v>0</v>
      </c>
      <c r="AI208" s="13" cm="1">
        <f t="array" ref="AI208">_xlfn.IFS(AD208&gt;0,((AD208/(Q208))),AD208=0,0)</f>
        <v>0</v>
      </c>
      <c r="AJ208" s="13" cm="1">
        <f t="array" ref="AJ208">_xlfn.IFS(AE208&gt;0,((AE208/(U208))),AE208=0,0)</f>
        <v>0</v>
      </c>
      <c r="AK208" s="13" cm="1">
        <f t="array" ref="AK208">_xlfn.IFS(AF208&gt;0,((AF208/(W208))),AF208=0,0)</f>
        <v>0</v>
      </c>
      <c r="AL208" s="14" t="e">
        <f t="shared" ref="AL208:AL251" si="52">((O208*BI208*AH208)+(Q208*BJ208*AI208)+(U208*BK208*AJ208)+(W208*BL208*AK208))/2204.623/AB208</f>
        <v>#DIV/0!</v>
      </c>
      <c r="BH208" t="str" cm="1">
        <f t="array" ref="BH208">_xlfn.IFS(J208&lt;List!$K$3,"old",J208&gt;=List!$K$3,"new")</f>
        <v>old</v>
      </c>
      <c r="BI208">
        <f>_xlfn.IFNA(VLOOKUP(N208,List!$A$2:$B$18,2,FALSE),0)</f>
        <v>0</v>
      </c>
      <c r="BJ208">
        <f>_xlfn.IFNA(VLOOKUP(P208,List!$A$2:$B$18,2,FALSE),0)</f>
        <v>0</v>
      </c>
      <c r="BK208">
        <f>_xlfn.IFNA(VLOOKUP(T208,List!$A$2:$B$18,2,FALSE),0)</f>
        <v>0</v>
      </c>
      <c r="BL208">
        <f>_xlfn.IFNA(VLOOKUP(V208,List!$A$2:$B$18,2,FALSE),0)</f>
        <v>0</v>
      </c>
      <c r="BM208">
        <f>_xlfn.IFNA(VLOOKUP(Z208,List!$A$2:$B$18,2,FALSE),0)</f>
        <v>0</v>
      </c>
      <c r="BN208">
        <f>COUNTIFS(AV208:AX208,"yes")+(COUNTIFS(BX208,"yes"))+Tabulation[[#This Row],[Leak Tight Exempt]]</f>
        <v>0</v>
      </c>
      <c r="BO208" t="str">
        <f>IF(OR(AND(K208=List!$R$2,BN208=3),AND(K208=List!$R$3,BN208=3)),"Yes","Ineligible or Missing Data")</f>
        <v>Ineligible or Missing Data</v>
      </c>
      <c r="BP208">
        <f t="shared" ref="BP208:BP251" si="53">COUNTIFS(BI208,"&lt;=150",BK208,"&lt;=150")</f>
        <v>1</v>
      </c>
      <c r="BQ208">
        <f>_xlfn.IFNA(VLOOKUP(AZ208,List!$H$2:$I$10,2,FALSE),0)</f>
        <v>0</v>
      </c>
      <c r="BR208">
        <f t="shared" ref="BR208:BR251" si="54">COUNTIFS(Z208,"&lt;&gt;",BM208,"&lt;400")</f>
        <v>0</v>
      </c>
      <c r="BS208">
        <f t="shared" ref="BS208:BS251" si="55">COUNTIFS(BI208,"&lt;=10",BK208,"&lt;=10")</f>
        <v>1</v>
      </c>
      <c r="BT208">
        <f t="shared" ref="BT208:BT251" si="56">COUNTIFS(BA208,"yes")</f>
        <v>0</v>
      </c>
      <c r="BU208">
        <f t="shared" ref="BU208:BU251" si="57">COUNTIFS(AY208,"yes")</f>
        <v>0</v>
      </c>
      <c r="BV208" t="b">
        <f t="shared" si="49"/>
        <v>0</v>
      </c>
      <c r="BW208">
        <f t="shared" ref="BW208:BW251" si="58">COUNTA(AM208:AU208)</f>
        <v>0</v>
      </c>
      <c r="BX208" t="b">
        <f t="shared" ref="BX208:BX251" si="59">IF(BW208=9,"yes")</f>
        <v>0</v>
      </c>
      <c r="BY208">
        <f t="shared" ref="BY208:BY251" si="60">SUM(BQ208:BU208)</f>
        <v>1</v>
      </c>
      <c r="BZ208" t="e" cm="1">
        <f t="array" ref="BZ208">_xlfn.IFS(AG208&lt;List!$N$4,"Platinum",AG208&lt;List!$N$3,"Gold",AG208&lt;List!$N$2,"Silver",AG208&gt;List!$N$2,"Exceeds")</f>
        <v>#DIV/0!</v>
      </c>
      <c r="CA208" t="e" cm="1">
        <f t="array" ref="CA208">_xlfn.IFS(AL208&lt;List!$M$4,"Platinum",AL208&lt;List!$M$3,"Gold",AL208&lt;List!$M$2,"Silver",AL208&gt;List!$M$2,"Exceeds")</f>
        <v>#DIV/0!</v>
      </c>
      <c r="CB208" t="e" cm="1">
        <f t="array" ref="CB208">_xlfn.IFS(CA208="exceeds","Exceeds",BZ208="exceeds","Exceeds",CA208="silver","Silver",BZ208="silver","Silver",CA208="Gold","Gold",BZ208="Gold","Gold",CA208="platinum","Platinum",BZ208="platinum","Platinum")</f>
        <v>#DIV/0!</v>
      </c>
      <c r="CC208" t="e">
        <f>IF(AND(AND(BY208&gt;=2),AND(AG208&lt;=List!$N$4),AND(AL208&lt;=List!$M$4)),"Certified","Exceeds")</f>
        <v>#DIV/0!</v>
      </c>
      <c r="CD208" t="e" cm="1">
        <f t="array" ref="CD208">_xlfn.IFS(BH208=List!$O$2,'SAMPLE-Entry-Sheet'!CB208,BH208=List!$O$3,'SAMPLE-Entry-Sheet'!CC208)</f>
        <v>#DIV/0!</v>
      </c>
    </row>
    <row r="209" spans="1:82" ht="30" customHeight="1" x14ac:dyDescent="0.35">
      <c r="A209" t="str">
        <f t="shared" si="50"/>
        <v>Ineligible or missing inputs</v>
      </c>
      <c r="H209" s="15"/>
      <c r="I209" s="16"/>
      <c r="J209" s="16"/>
      <c r="K209" s="16"/>
      <c r="O209" s="17"/>
      <c r="Q209" s="17"/>
      <c r="T209" s="17"/>
      <c r="V209" s="17"/>
      <c r="AB209" s="17">
        <f>'SAMPLE-Load-Tally'!C209</f>
        <v>0</v>
      </c>
      <c r="AC209" s="17"/>
      <c r="AD209" s="17"/>
      <c r="AE209" s="17"/>
      <c r="AF209" s="17"/>
      <c r="AG209" s="12" t="e">
        <f t="shared" si="51"/>
        <v>#DIV/0!</v>
      </c>
      <c r="AH209" s="13" cm="1">
        <f t="array" ref="AH209">_xlfn.IFS(AC209&gt;0,((AC209/(O209))),AC209=0,0)</f>
        <v>0</v>
      </c>
      <c r="AI209" s="13" cm="1">
        <f t="array" ref="AI209">_xlfn.IFS(AD209&gt;0,((AD209/(Q209))),AD209=0,0)</f>
        <v>0</v>
      </c>
      <c r="AJ209" s="13" cm="1">
        <f t="array" ref="AJ209">_xlfn.IFS(AE209&gt;0,((AE209/(U209))),AE209=0,0)</f>
        <v>0</v>
      </c>
      <c r="AK209" s="13" cm="1">
        <f t="array" ref="AK209">_xlfn.IFS(AF209&gt;0,((AF209/(W209))),AF209=0,0)</f>
        <v>0</v>
      </c>
      <c r="AL209" s="14" t="e">
        <f t="shared" si="52"/>
        <v>#DIV/0!</v>
      </c>
      <c r="BH209" t="str" cm="1">
        <f t="array" ref="BH209">_xlfn.IFS(J209&lt;List!$K$3,"old",J209&gt;=List!$K$3,"new")</f>
        <v>old</v>
      </c>
      <c r="BI209">
        <f>_xlfn.IFNA(VLOOKUP(N209,List!$A$2:$B$18,2,FALSE),0)</f>
        <v>0</v>
      </c>
      <c r="BJ209">
        <f>_xlfn.IFNA(VLOOKUP(P209,List!$A$2:$B$18,2,FALSE),0)</f>
        <v>0</v>
      </c>
      <c r="BK209">
        <f>_xlfn.IFNA(VLOOKUP(T209,List!$A$2:$B$18,2,FALSE),0)</f>
        <v>0</v>
      </c>
      <c r="BL209">
        <f>_xlfn.IFNA(VLOOKUP(V209,List!$A$2:$B$18,2,FALSE),0)</f>
        <v>0</v>
      </c>
      <c r="BM209">
        <f>_xlfn.IFNA(VLOOKUP(Z209,List!$A$2:$B$18,2,FALSE),0)</f>
        <v>0</v>
      </c>
      <c r="BN209">
        <f>COUNTIFS(AV209:AX209,"yes")+(COUNTIFS(BX209,"yes"))+Tabulation[[#This Row],[Leak Tight Exempt]]</f>
        <v>0</v>
      </c>
      <c r="BO209" t="str">
        <f>IF(OR(AND(K209=List!$R$2,BN209=3),AND(K209=List!$R$3,BN209=3)),"Yes","Ineligible or Missing Data")</f>
        <v>Ineligible or Missing Data</v>
      </c>
      <c r="BP209">
        <f t="shared" si="53"/>
        <v>1</v>
      </c>
      <c r="BQ209">
        <f>_xlfn.IFNA(VLOOKUP(AZ209,List!$H$2:$I$10,2,FALSE),0)</f>
        <v>0</v>
      </c>
      <c r="BR209">
        <f t="shared" si="54"/>
        <v>0</v>
      </c>
      <c r="BS209">
        <f t="shared" si="55"/>
        <v>1</v>
      </c>
      <c r="BT209">
        <f t="shared" si="56"/>
        <v>0</v>
      </c>
      <c r="BU209">
        <f t="shared" si="57"/>
        <v>0</v>
      </c>
      <c r="BV209" t="b">
        <f t="shared" si="49"/>
        <v>0</v>
      </c>
      <c r="BW209">
        <f t="shared" si="58"/>
        <v>0</v>
      </c>
      <c r="BX209" t="b">
        <f t="shared" si="59"/>
        <v>0</v>
      </c>
      <c r="BY209">
        <f t="shared" si="60"/>
        <v>1</v>
      </c>
      <c r="BZ209" t="e" cm="1">
        <f t="array" ref="BZ209">_xlfn.IFS(AG209&lt;List!$N$4,"Platinum",AG209&lt;List!$N$3,"Gold",AG209&lt;List!$N$2,"Silver",AG209&gt;List!$N$2,"Exceeds")</f>
        <v>#DIV/0!</v>
      </c>
      <c r="CA209" t="e" cm="1">
        <f t="array" ref="CA209">_xlfn.IFS(AL209&lt;List!$M$4,"Platinum",AL209&lt;List!$M$3,"Gold",AL209&lt;List!$M$2,"Silver",AL209&gt;List!$M$2,"Exceeds")</f>
        <v>#DIV/0!</v>
      </c>
      <c r="CB209" t="e" cm="1">
        <f t="array" ref="CB209">_xlfn.IFS(CA209="exceeds","Exceeds",BZ209="exceeds","Exceeds",CA209="silver","Silver",BZ209="silver","Silver",CA209="Gold","Gold",BZ209="Gold","Gold",CA209="platinum","Platinum",BZ209="platinum","Platinum")</f>
        <v>#DIV/0!</v>
      </c>
      <c r="CC209" t="e">
        <f>IF(AND(AND(BY209&gt;=2),AND(AG209&lt;=List!$N$4),AND(AL209&lt;=List!$M$4)),"Certified","Exceeds")</f>
        <v>#DIV/0!</v>
      </c>
      <c r="CD209" t="e" cm="1">
        <f t="array" ref="CD209">_xlfn.IFS(BH209=List!$O$2,'SAMPLE-Entry-Sheet'!CB209,BH209=List!$O$3,'SAMPLE-Entry-Sheet'!CC209)</f>
        <v>#DIV/0!</v>
      </c>
    </row>
    <row r="210" spans="1:82" ht="30" customHeight="1" x14ac:dyDescent="0.35">
      <c r="A210" t="str">
        <f t="shared" si="50"/>
        <v>Ineligible or missing inputs</v>
      </c>
      <c r="H210" s="15"/>
      <c r="I210" s="16"/>
      <c r="J210" s="16"/>
      <c r="K210" s="16"/>
      <c r="O210" s="17"/>
      <c r="Q210" s="17"/>
      <c r="T210" s="17"/>
      <c r="V210" s="17"/>
      <c r="AB210" s="17">
        <f>'SAMPLE-Load-Tally'!C210</f>
        <v>0</v>
      </c>
      <c r="AC210" s="17"/>
      <c r="AD210" s="17"/>
      <c r="AE210" s="17"/>
      <c r="AF210" s="17"/>
      <c r="AG210" s="12" t="e">
        <f t="shared" si="51"/>
        <v>#DIV/0!</v>
      </c>
      <c r="AH210" s="13" cm="1">
        <f t="array" ref="AH210">_xlfn.IFS(AC210&gt;0,((AC210/(O210))),AC210=0,0)</f>
        <v>0</v>
      </c>
      <c r="AI210" s="13" cm="1">
        <f t="array" ref="AI210">_xlfn.IFS(AD210&gt;0,((AD210/(Q210))),AD210=0,0)</f>
        <v>0</v>
      </c>
      <c r="AJ210" s="13" cm="1">
        <f t="array" ref="AJ210">_xlfn.IFS(AE210&gt;0,((AE210/(U210))),AE210=0,0)</f>
        <v>0</v>
      </c>
      <c r="AK210" s="13" cm="1">
        <f t="array" ref="AK210">_xlfn.IFS(AF210&gt;0,((AF210/(W210))),AF210=0,0)</f>
        <v>0</v>
      </c>
      <c r="AL210" s="14" t="e">
        <f t="shared" si="52"/>
        <v>#DIV/0!</v>
      </c>
      <c r="BH210" t="str" cm="1">
        <f t="array" ref="BH210">_xlfn.IFS(J210&lt;List!$K$3,"old",J210&gt;=List!$K$3,"new")</f>
        <v>old</v>
      </c>
      <c r="BI210">
        <f>_xlfn.IFNA(VLOOKUP(N210,List!$A$2:$B$18,2,FALSE),0)</f>
        <v>0</v>
      </c>
      <c r="BJ210">
        <f>_xlfn.IFNA(VLOOKUP(P210,List!$A$2:$B$18,2,FALSE),0)</f>
        <v>0</v>
      </c>
      <c r="BK210">
        <f>_xlfn.IFNA(VLOOKUP(T210,List!$A$2:$B$18,2,FALSE),0)</f>
        <v>0</v>
      </c>
      <c r="BL210">
        <f>_xlfn.IFNA(VLOOKUP(V210,List!$A$2:$B$18,2,FALSE),0)</f>
        <v>0</v>
      </c>
      <c r="BM210">
        <f>_xlfn.IFNA(VLOOKUP(Z210,List!$A$2:$B$18,2,FALSE),0)</f>
        <v>0</v>
      </c>
      <c r="BN210">
        <f>COUNTIFS(AV210:AX210,"yes")+(COUNTIFS(BX210,"yes"))+Tabulation[[#This Row],[Leak Tight Exempt]]</f>
        <v>0</v>
      </c>
      <c r="BO210" t="str">
        <f>IF(OR(AND(K210=List!$R$2,BN210=3),AND(K210=List!$R$3,BN210=3)),"Yes","Ineligible or Missing Data")</f>
        <v>Ineligible or Missing Data</v>
      </c>
      <c r="BP210">
        <f t="shared" si="53"/>
        <v>1</v>
      </c>
      <c r="BQ210">
        <f>_xlfn.IFNA(VLOOKUP(AZ210,List!$H$2:$I$10,2,FALSE),0)</f>
        <v>0</v>
      </c>
      <c r="BR210">
        <f t="shared" si="54"/>
        <v>0</v>
      </c>
      <c r="BS210">
        <f t="shared" si="55"/>
        <v>1</v>
      </c>
      <c r="BT210">
        <f t="shared" si="56"/>
        <v>0</v>
      </c>
      <c r="BU210">
        <f t="shared" si="57"/>
        <v>0</v>
      </c>
      <c r="BV210" t="b">
        <f t="shared" si="49"/>
        <v>0</v>
      </c>
      <c r="BW210">
        <f t="shared" si="58"/>
        <v>0</v>
      </c>
      <c r="BX210" t="b">
        <f t="shared" si="59"/>
        <v>0</v>
      </c>
      <c r="BY210">
        <f t="shared" si="60"/>
        <v>1</v>
      </c>
      <c r="BZ210" t="e" cm="1">
        <f t="array" ref="BZ210">_xlfn.IFS(AG210&lt;List!$N$4,"Platinum",AG210&lt;List!$N$3,"Gold",AG210&lt;List!$N$2,"Silver",AG210&gt;List!$N$2,"Exceeds")</f>
        <v>#DIV/0!</v>
      </c>
      <c r="CA210" t="e" cm="1">
        <f t="array" ref="CA210">_xlfn.IFS(AL210&lt;List!$M$4,"Platinum",AL210&lt;List!$M$3,"Gold",AL210&lt;List!$M$2,"Silver",AL210&gt;List!$M$2,"Exceeds")</f>
        <v>#DIV/0!</v>
      </c>
      <c r="CB210" t="e" cm="1">
        <f t="array" ref="CB210">_xlfn.IFS(CA210="exceeds","Exceeds",BZ210="exceeds","Exceeds",CA210="silver","Silver",BZ210="silver","Silver",CA210="Gold","Gold",BZ210="Gold","Gold",CA210="platinum","Platinum",BZ210="platinum","Platinum")</f>
        <v>#DIV/0!</v>
      </c>
      <c r="CC210" t="e">
        <f>IF(AND(AND(BY210&gt;=2),AND(AG210&lt;=List!$N$4),AND(AL210&lt;=List!$M$4)),"Certified","Exceeds")</f>
        <v>#DIV/0!</v>
      </c>
      <c r="CD210" t="e" cm="1">
        <f t="array" ref="CD210">_xlfn.IFS(BH210=List!$O$2,'SAMPLE-Entry-Sheet'!CB210,BH210=List!$O$3,'SAMPLE-Entry-Sheet'!CC210)</f>
        <v>#DIV/0!</v>
      </c>
    </row>
    <row r="211" spans="1:82" ht="30" customHeight="1" x14ac:dyDescent="0.35">
      <c r="A211" t="str">
        <f t="shared" si="50"/>
        <v>Ineligible or missing inputs</v>
      </c>
      <c r="H211" s="15"/>
      <c r="I211" s="16"/>
      <c r="J211" s="16"/>
      <c r="K211" s="16"/>
      <c r="O211" s="17"/>
      <c r="Q211" s="17"/>
      <c r="T211" s="17"/>
      <c r="V211" s="17"/>
      <c r="AB211" s="17">
        <f>'SAMPLE-Load-Tally'!C211</f>
        <v>0</v>
      </c>
      <c r="AC211" s="17"/>
      <c r="AD211" s="17"/>
      <c r="AE211" s="17"/>
      <c r="AF211" s="17"/>
      <c r="AG211" s="12" t="e">
        <f t="shared" si="51"/>
        <v>#DIV/0!</v>
      </c>
      <c r="AH211" s="13" cm="1">
        <f t="array" ref="AH211">_xlfn.IFS(AC211&gt;0,((AC211/(O211))),AC211=0,0)</f>
        <v>0</v>
      </c>
      <c r="AI211" s="13" cm="1">
        <f t="array" ref="AI211">_xlfn.IFS(AD211&gt;0,((AD211/(Q211))),AD211=0,0)</f>
        <v>0</v>
      </c>
      <c r="AJ211" s="13" cm="1">
        <f t="array" ref="AJ211">_xlfn.IFS(AE211&gt;0,((AE211/(U211))),AE211=0,0)</f>
        <v>0</v>
      </c>
      <c r="AK211" s="13" cm="1">
        <f t="array" ref="AK211">_xlfn.IFS(AF211&gt;0,((AF211/(W211))),AF211=0,0)</f>
        <v>0</v>
      </c>
      <c r="AL211" s="14" t="e">
        <f t="shared" si="52"/>
        <v>#DIV/0!</v>
      </c>
      <c r="BH211" t="str" cm="1">
        <f t="array" ref="BH211">_xlfn.IFS(J211&lt;List!$K$3,"old",J211&gt;=List!$K$3,"new")</f>
        <v>old</v>
      </c>
      <c r="BI211">
        <f>_xlfn.IFNA(VLOOKUP(N211,List!$A$2:$B$18,2,FALSE),0)</f>
        <v>0</v>
      </c>
      <c r="BJ211">
        <f>_xlfn.IFNA(VLOOKUP(P211,List!$A$2:$B$18,2,FALSE),0)</f>
        <v>0</v>
      </c>
      <c r="BK211">
        <f>_xlfn.IFNA(VLOOKUP(T211,List!$A$2:$B$18,2,FALSE),0)</f>
        <v>0</v>
      </c>
      <c r="BL211">
        <f>_xlfn.IFNA(VLOOKUP(V211,List!$A$2:$B$18,2,FALSE),0)</f>
        <v>0</v>
      </c>
      <c r="BM211">
        <f>_xlfn.IFNA(VLOOKUP(Z211,List!$A$2:$B$18,2,FALSE),0)</f>
        <v>0</v>
      </c>
      <c r="BN211">
        <f>COUNTIFS(AV211:AX211,"yes")+(COUNTIFS(BX211,"yes"))+Tabulation[[#This Row],[Leak Tight Exempt]]</f>
        <v>0</v>
      </c>
      <c r="BO211" t="str">
        <f>IF(OR(AND(K211=List!$R$2,BN211=3),AND(K211=List!$R$3,BN211=3)),"Yes","Ineligible or Missing Data")</f>
        <v>Ineligible or Missing Data</v>
      </c>
      <c r="BP211">
        <f t="shared" si="53"/>
        <v>1</v>
      </c>
      <c r="BQ211">
        <f>_xlfn.IFNA(VLOOKUP(AZ211,List!$H$2:$I$10,2,FALSE),0)</f>
        <v>0</v>
      </c>
      <c r="BR211">
        <f t="shared" si="54"/>
        <v>0</v>
      </c>
      <c r="BS211">
        <f t="shared" si="55"/>
        <v>1</v>
      </c>
      <c r="BT211">
        <f t="shared" si="56"/>
        <v>0</v>
      </c>
      <c r="BU211">
        <f t="shared" si="57"/>
        <v>0</v>
      </c>
      <c r="BV211" t="b">
        <f t="shared" si="49"/>
        <v>0</v>
      </c>
      <c r="BW211">
        <f t="shared" si="58"/>
        <v>0</v>
      </c>
      <c r="BX211" t="b">
        <f t="shared" si="59"/>
        <v>0</v>
      </c>
      <c r="BY211">
        <f t="shared" si="60"/>
        <v>1</v>
      </c>
      <c r="BZ211" t="e" cm="1">
        <f t="array" ref="BZ211">_xlfn.IFS(AG211&lt;List!$N$4,"Platinum",AG211&lt;List!$N$3,"Gold",AG211&lt;List!$N$2,"Silver",AG211&gt;List!$N$2,"Exceeds")</f>
        <v>#DIV/0!</v>
      </c>
      <c r="CA211" t="e" cm="1">
        <f t="array" ref="CA211">_xlfn.IFS(AL211&lt;List!$M$4,"Platinum",AL211&lt;List!$M$3,"Gold",AL211&lt;List!$M$2,"Silver",AL211&gt;List!$M$2,"Exceeds")</f>
        <v>#DIV/0!</v>
      </c>
      <c r="CB211" t="e" cm="1">
        <f t="array" ref="CB211">_xlfn.IFS(CA211="exceeds","Exceeds",BZ211="exceeds","Exceeds",CA211="silver","Silver",BZ211="silver","Silver",CA211="Gold","Gold",BZ211="Gold","Gold",CA211="platinum","Platinum",BZ211="platinum","Platinum")</f>
        <v>#DIV/0!</v>
      </c>
      <c r="CC211" t="e">
        <f>IF(AND(AND(BY211&gt;=2),AND(AG211&lt;=List!$N$4),AND(AL211&lt;=List!$M$4)),"Certified","Exceeds")</f>
        <v>#DIV/0!</v>
      </c>
      <c r="CD211" t="e" cm="1">
        <f t="array" ref="CD211">_xlfn.IFS(BH211=List!$O$2,'SAMPLE-Entry-Sheet'!CB211,BH211=List!$O$3,'SAMPLE-Entry-Sheet'!CC211)</f>
        <v>#DIV/0!</v>
      </c>
    </row>
    <row r="212" spans="1:82" ht="30" customHeight="1" x14ac:dyDescent="0.35">
      <c r="A212" t="str">
        <f t="shared" si="50"/>
        <v>Ineligible or missing inputs</v>
      </c>
      <c r="H212" s="15"/>
      <c r="I212" s="16"/>
      <c r="J212" s="16"/>
      <c r="K212" s="16"/>
      <c r="O212" s="17"/>
      <c r="Q212" s="17"/>
      <c r="T212" s="17"/>
      <c r="V212" s="17"/>
      <c r="AB212" s="17">
        <f>'SAMPLE-Load-Tally'!C212</f>
        <v>0</v>
      </c>
      <c r="AC212" s="17"/>
      <c r="AD212" s="17"/>
      <c r="AE212" s="17"/>
      <c r="AF212" s="17"/>
      <c r="AG212" s="12" t="e">
        <f t="shared" si="51"/>
        <v>#DIV/0!</v>
      </c>
      <c r="AH212" s="13" cm="1">
        <f t="array" ref="AH212">_xlfn.IFS(AC212&gt;0,((AC212/(O212))),AC212=0,0)</f>
        <v>0</v>
      </c>
      <c r="AI212" s="13" cm="1">
        <f t="array" ref="AI212">_xlfn.IFS(AD212&gt;0,((AD212/(Q212))),AD212=0,0)</f>
        <v>0</v>
      </c>
      <c r="AJ212" s="13" cm="1">
        <f t="array" ref="AJ212">_xlfn.IFS(AE212&gt;0,((AE212/(U212))),AE212=0,0)</f>
        <v>0</v>
      </c>
      <c r="AK212" s="13" cm="1">
        <f t="array" ref="AK212">_xlfn.IFS(AF212&gt;0,((AF212/(W212))),AF212=0,0)</f>
        <v>0</v>
      </c>
      <c r="AL212" s="14" t="e">
        <f t="shared" si="52"/>
        <v>#DIV/0!</v>
      </c>
      <c r="BH212" t="str" cm="1">
        <f t="array" ref="BH212">_xlfn.IFS(J212&lt;List!$K$3,"old",J212&gt;=List!$K$3,"new")</f>
        <v>old</v>
      </c>
      <c r="BI212">
        <f>_xlfn.IFNA(VLOOKUP(N212,List!$A$2:$B$18,2,FALSE),0)</f>
        <v>0</v>
      </c>
      <c r="BJ212">
        <f>_xlfn.IFNA(VLOOKUP(P212,List!$A$2:$B$18,2,FALSE),0)</f>
        <v>0</v>
      </c>
      <c r="BK212">
        <f>_xlfn.IFNA(VLOOKUP(T212,List!$A$2:$B$18,2,FALSE),0)</f>
        <v>0</v>
      </c>
      <c r="BL212">
        <f>_xlfn.IFNA(VLOOKUP(V212,List!$A$2:$B$18,2,FALSE),0)</f>
        <v>0</v>
      </c>
      <c r="BM212">
        <f>_xlfn.IFNA(VLOOKUP(Z212,List!$A$2:$B$18,2,FALSE),0)</f>
        <v>0</v>
      </c>
      <c r="BN212">
        <f>COUNTIFS(AV212:AX212,"yes")+(COUNTIFS(BX212,"yes"))+Tabulation[[#This Row],[Leak Tight Exempt]]</f>
        <v>0</v>
      </c>
      <c r="BO212" t="str">
        <f>IF(OR(AND(K212=List!$R$2,BN212=3),AND(K212=List!$R$3,BN212=3)),"Yes","Ineligible or Missing Data")</f>
        <v>Ineligible or Missing Data</v>
      </c>
      <c r="BP212">
        <f t="shared" si="53"/>
        <v>1</v>
      </c>
      <c r="BQ212">
        <f>_xlfn.IFNA(VLOOKUP(AZ212,List!$H$2:$I$10,2,FALSE),0)</f>
        <v>0</v>
      </c>
      <c r="BR212">
        <f t="shared" si="54"/>
        <v>0</v>
      </c>
      <c r="BS212">
        <f t="shared" si="55"/>
        <v>1</v>
      </c>
      <c r="BT212">
        <f t="shared" si="56"/>
        <v>0</v>
      </c>
      <c r="BU212">
        <f t="shared" si="57"/>
        <v>0</v>
      </c>
      <c r="BV212" t="b">
        <f t="shared" si="49"/>
        <v>0</v>
      </c>
      <c r="BW212">
        <f t="shared" si="58"/>
        <v>0</v>
      </c>
      <c r="BX212" t="b">
        <f t="shared" si="59"/>
        <v>0</v>
      </c>
      <c r="BY212">
        <f t="shared" si="60"/>
        <v>1</v>
      </c>
      <c r="BZ212" t="e" cm="1">
        <f t="array" ref="BZ212">_xlfn.IFS(AG212&lt;List!$N$4,"Platinum",AG212&lt;List!$N$3,"Gold",AG212&lt;List!$N$2,"Silver",AG212&gt;List!$N$2,"Exceeds")</f>
        <v>#DIV/0!</v>
      </c>
      <c r="CA212" t="e" cm="1">
        <f t="array" ref="CA212">_xlfn.IFS(AL212&lt;List!$M$4,"Platinum",AL212&lt;List!$M$3,"Gold",AL212&lt;List!$M$2,"Silver",AL212&gt;List!$M$2,"Exceeds")</f>
        <v>#DIV/0!</v>
      </c>
      <c r="CB212" t="e" cm="1">
        <f t="array" ref="CB212">_xlfn.IFS(CA212="exceeds","Exceeds",BZ212="exceeds","Exceeds",CA212="silver","Silver",BZ212="silver","Silver",CA212="Gold","Gold",BZ212="Gold","Gold",CA212="platinum","Platinum",BZ212="platinum","Platinum")</f>
        <v>#DIV/0!</v>
      </c>
      <c r="CC212" t="e">
        <f>IF(AND(AND(BY212&gt;=2),AND(AG212&lt;=List!$N$4),AND(AL212&lt;=List!$M$4)),"Certified","Exceeds")</f>
        <v>#DIV/0!</v>
      </c>
      <c r="CD212" t="e" cm="1">
        <f t="array" ref="CD212">_xlfn.IFS(BH212=List!$O$2,'SAMPLE-Entry-Sheet'!CB212,BH212=List!$O$3,'SAMPLE-Entry-Sheet'!CC212)</f>
        <v>#DIV/0!</v>
      </c>
    </row>
    <row r="213" spans="1:82" ht="30" customHeight="1" x14ac:dyDescent="0.35">
      <c r="A213" t="str">
        <f t="shared" si="50"/>
        <v>Ineligible or missing inputs</v>
      </c>
      <c r="H213" s="15"/>
      <c r="I213" s="16"/>
      <c r="J213" s="16"/>
      <c r="K213" s="16"/>
      <c r="O213" s="17"/>
      <c r="Q213" s="17"/>
      <c r="T213" s="17"/>
      <c r="V213" s="17"/>
      <c r="AB213" s="17">
        <f>'SAMPLE-Load-Tally'!C213</f>
        <v>0</v>
      </c>
      <c r="AC213" s="17"/>
      <c r="AD213" s="17"/>
      <c r="AE213" s="17"/>
      <c r="AF213" s="17"/>
      <c r="AG213" s="12" t="e">
        <f t="shared" si="51"/>
        <v>#DIV/0!</v>
      </c>
      <c r="AH213" s="13" cm="1">
        <f t="array" ref="AH213">_xlfn.IFS(AC213&gt;0,((AC213/(O213))),AC213=0,0)</f>
        <v>0</v>
      </c>
      <c r="AI213" s="13" cm="1">
        <f t="array" ref="AI213">_xlfn.IFS(AD213&gt;0,((AD213/(Q213))),AD213=0,0)</f>
        <v>0</v>
      </c>
      <c r="AJ213" s="13" cm="1">
        <f t="array" ref="AJ213">_xlfn.IFS(AE213&gt;0,((AE213/(U213))),AE213=0,0)</f>
        <v>0</v>
      </c>
      <c r="AK213" s="13" cm="1">
        <f t="array" ref="AK213">_xlfn.IFS(AF213&gt;0,((AF213/(W213))),AF213=0,0)</f>
        <v>0</v>
      </c>
      <c r="AL213" s="14" t="e">
        <f t="shared" si="52"/>
        <v>#DIV/0!</v>
      </c>
      <c r="BH213" t="str" cm="1">
        <f t="array" ref="BH213">_xlfn.IFS(J213&lt;List!$K$3,"old",J213&gt;=List!$K$3,"new")</f>
        <v>old</v>
      </c>
      <c r="BI213">
        <f>_xlfn.IFNA(VLOOKUP(N213,List!$A$2:$B$18,2,FALSE),0)</f>
        <v>0</v>
      </c>
      <c r="BJ213">
        <f>_xlfn.IFNA(VLOOKUP(P213,List!$A$2:$B$18,2,FALSE),0)</f>
        <v>0</v>
      </c>
      <c r="BK213">
        <f>_xlfn.IFNA(VLOOKUP(T213,List!$A$2:$B$18,2,FALSE),0)</f>
        <v>0</v>
      </c>
      <c r="BL213">
        <f>_xlfn.IFNA(VLOOKUP(V213,List!$A$2:$B$18,2,FALSE),0)</f>
        <v>0</v>
      </c>
      <c r="BM213">
        <f>_xlfn.IFNA(VLOOKUP(Z213,List!$A$2:$B$18,2,FALSE),0)</f>
        <v>0</v>
      </c>
      <c r="BN213">
        <f>COUNTIFS(AV213:AX213,"yes")+(COUNTIFS(BX213,"yes"))+Tabulation[[#This Row],[Leak Tight Exempt]]</f>
        <v>0</v>
      </c>
      <c r="BO213" t="str">
        <f>IF(OR(AND(K213=List!$R$2,BN213=3),AND(K213=List!$R$3,BN213=3)),"Yes","Ineligible or Missing Data")</f>
        <v>Ineligible or Missing Data</v>
      </c>
      <c r="BP213">
        <f t="shared" si="53"/>
        <v>1</v>
      </c>
      <c r="BQ213">
        <f>_xlfn.IFNA(VLOOKUP(AZ213,List!$H$2:$I$10,2,FALSE),0)</f>
        <v>0</v>
      </c>
      <c r="BR213">
        <f t="shared" si="54"/>
        <v>0</v>
      </c>
      <c r="BS213">
        <f t="shared" si="55"/>
        <v>1</v>
      </c>
      <c r="BT213">
        <f t="shared" si="56"/>
        <v>0</v>
      </c>
      <c r="BU213">
        <f t="shared" si="57"/>
        <v>0</v>
      </c>
      <c r="BV213" t="b">
        <f t="shared" si="49"/>
        <v>0</v>
      </c>
      <c r="BW213">
        <f t="shared" si="58"/>
        <v>0</v>
      </c>
      <c r="BX213" t="b">
        <f t="shared" si="59"/>
        <v>0</v>
      </c>
      <c r="BY213">
        <f t="shared" si="60"/>
        <v>1</v>
      </c>
      <c r="BZ213" t="e" cm="1">
        <f t="array" ref="BZ213">_xlfn.IFS(AG213&lt;List!$N$4,"Platinum",AG213&lt;List!$N$3,"Gold",AG213&lt;List!$N$2,"Silver",AG213&gt;List!$N$2,"Exceeds")</f>
        <v>#DIV/0!</v>
      </c>
      <c r="CA213" t="e" cm="1">
        <f t="array" ref="CA213">_xlfn.IFS(AL213&lt;List!$M$4,"Platinum",AL213&lt;List!$M$3,"Gold",AL213&lt;List!$M$2,"Silver",AL213&gt;List!$M$2,"Exceeds")</f>
        <v>#DIV/0!</v>
      </c>
      <c r="CB213" t="e" cm="1">
        <f t="array" ref="CB213">_xlfn.IFS(CA213="exceeds","Exceeds",BZ213="exceeds","Exceeds",CA213="silver","Silver",BZ213="silver","Silver",CA213="Gold","Gold",BZ213="Gold","Gold",CA213="platinum","Platinum",BZ213="platinum","Platinum")</f>
        <v>#DIV/0!</v>
      </c>
      <c r="CC213" t="e">
        <f>IF(AND(AND(BY213&gt;=2),AND(AG213&lt;=List!$N$4),AND(AL213&lt;=List!$M$4)),"Certified","Exceeds")</f>
        <v>#DIV/0!</v>
      </c>
      <c r="CD213" t="e" cm="1">
        <f t="array" ref="CD213">_xlfn.IFS(BH213=List!$O$2,'SAMPLE-Entry-Sheet'!CB213,BH213=List!$O$3,'SAMPLE-Entry-Sheet'!CC213)</f>
        <v>#DIV/0!</v>
      </c>
    </row>
    <row r="214" spans="1:82" ht="30" customHeight="1" x14ac:dyDescent="0.35">
      <c r="A214" t="str">
        <f t="shared" si="50"/>
        <v>Ineligible or missing inputs</v>
      </c>
      <c r="H214" s="15"/>
      <c r="I214" s="16"/>
      <c r="J214" s="16"/>
      <c r="K214" s="16"/>
      <c r="O214" s="17"/>
      <c r="Q214" s="17"/>
      <c r="T214" s="17"/>
      <c r="V214" s="17"/>
      <c r="AB214" s="17">
        <f>'SAMPLE-Load-Tally'!C214</f>
        <v>0</v>
      </c>
      <c r="AC214" s="17"/>
      <c r="AD214" s="17"/>
      <c r="AE214" s="17"/>
      <c r="AF214" s="17"/>
      <c r="AG214" s="12" t="e">
        <f t="shared" si="51"/>
        <v>#DIV/0!</v>
      </c>
      <c r="AH214" s="13" cm="1">
        <f t="array" ref="AH214">_xlfn.IFS(AC214&gt;0,((AC214/(O214))),AC214=0,0)</f>
        <v>0</v>
      </c>
      <c r="AI214" s="13" cm="1">
        <f t="array" ref="AI214">_xlfn.IFS(AD214&gt;0,((AD214/(Q214))),AD214=0,0)</f>
        <v>0</v>
      </c>
      <c r="AJ214" s="13" cm="1">
        <f t="array" ref="AJ214">_xlfn.IFS(AE214&gt;0,((AE214/(U214))),AE214=0,0)</f>
        <v>0</v>
      </c>
      <c r="AK214" s="13" cm="1">
        <f t="array" ref="AK214">_xlfn.IFS(AF214&gt;0,((AF214/(W214))),AF214=0,0)</f>
        <v>0</v>
      </c>
      <c r="AL214" s="14" t="e">
        <f t="shared" si="52"/>
        <v>#DIV/0!</v>
      </c>
      <c r="BH214" t="str" cm="1">
        <f t="array" ref="BH214">_xlfn.IFS(J214&lt;List!$K$3,"old",J214&gt;=List!$K$3,"new")</f>
        <v>old</v>
      </c>
      <c r="BI214">
        <f>_xlfn.IFNA(VLOOKUP(N214,List!$A$2:$B$18,2,FALSE),0)</f>
        <v>0</v>
      </c>
      <c r="BJ214">
        <f>_xlfn.IFNA(VLOOKUP(P214,List!$A$2:$B$18,2,FALSE),0)</f>
        <v>0</v>
      </c>
      <c r="BK214">
        <f>_xlfn.IFNA(VLOOKUP(T214,List!$A$2:$B$18,2,FALSE),0)</f>
        <v>0</v>
      </c>
      <c r="BL214">
        <f>_xlfn.IFNA(VLOOKUP(V214,List!$A$2:$B$18,2,FALSE),0)</f>
        <v>0</v>
      </c>
      <c r="BM214">
        <f>_xlfn.IFNA(VLOOKUP(Z214,List!$A$2:$B$18,2,FALSE),0)</f>
        <v>0</v>
      </c>
      <c r="BN214">
        <f>COUNTIFS(AV214:AX214,"yes")+(COUNTIFS(BX214,"yes"))+Tabulation[[#This Row],[Leak Tight Exempt]]</f>
        <v>0</v>
      </c>
      <c r="BO214" t="str">
        <f>IF(OR(AND(K214=List!$R$2,BN214=3),AND(K214=List!$R$3,BN214=3)),"Yes","Ineligible or Missing Data")</f>
        <v>Ineligible or Missing Data</v>
      </c>
      <c r="BP214">
        <f t="shared" si="53"/>
        <v>1</v>
      </c>
      <c r="BQ214">
        <f>_xlfn.IFNA(VLOOKUP(AZ214,List!$H$2:$I$10,2,FALSE),0)</f>
        <v>0</v>
      </c>
      <c r="BR214">
        <f t="shared" si="54"/>
        <v>0</v>
      </c>
      <c r="BS214">
        <f t="shared" si="55"/>
        <v>1</v>
      </c>
      <c r="BT214">
        <f t="shared" si="56"/>
        <v>0</v>
      </c>
      <c r="BU214">
        <f t="shared" si="57"/>
        <v>0</v>
      </c>
      <c r="BV214" t="b">
        <f t="shared" si="49"/>
        <v>0</v>
      </c>
      <c r="BW214">
        <f t="shared" si="58"/>
        <v>0</v>
      </c>
      <c r="BX214" t="b">
        <f t="shared" si="59"/>
        <v>0</v>
      </c>
      <c r="BY214">
        <f t="shared" si="60"/>
        <v>1</v>
      </c>
      <c r="BZ214" t="e" cm="1">
        <f t="array" ref="BZ214">_xlfn.IFS(AG214&lt;List!$N$4,"Platinum",AG214&lt;List!$N$3,"Gold",AG214&lt;List!$N$2,"Silver",AG214&gt;List!$N$2,"Exceeds")</f>
        <v>#DIV/0!</v>
      </c>
      <c r="CA214" t="e" cm="1">
        <f t="array" ref="CA214">_xlfn.IFS(AL214&lt;List!$M$4,"Platinum",AL214&lt;List!$M$3,"Gold",AL214&lt;List!$M$2,"Silver",AL214&gt;List!$M$2,"Exceeds")</f>
        <v>#DIV/0!</v>
      </c>
      <c r="CB214" t="e" cm="1">
        <f t="array" ref="CB214">_xlfn.IFS(CA214="exceeds","Exceeds",BZ214="exceeds","Exceeds",CA214="silver","Silver",BZ214="silver","Silver",CA214="Gold","Gold",BZ214="Gold","Gold",CA214="platinum","Platinum",BZ214="platinum","Platinum")</f>
        <v>#DIV/0!</v>
      </c>
      <c r="CC214" t="e">
        <f>IF(AND(AND(BY214&gt;=2),AND(AG214&lt;=List!$N$4),AND(AL214&lt;=List!$M$4)),"Certified","Exceeds")</f>
        <v>#DIV/0!</v>
      </c>
      <c r="CD214" t="e" cm="1">
        <f t="array" ref="CD214">_xlfn.IFS(BH214=List!$O$2,'SAMPLE-Entry-Sheet'!CB214,BH214=List!$O$3,'SAMPLE-Entry-Sheet'!CC214)</f>
        <v>#DIV/0!</v>
      </c>
    </row>
    <row r="215" spans="1:82" ht="30" customHeight="1" x14ac:dyDescent="0.35">
      <c r="A215" t="str">
        <f t="shared" si="50"/>
        <v>Ineligible or missing inputs</v>
      </c>
      <c r="H215" s="15"/>
      <c r="I215" s="16"/>
      <c r="J215" s="16"/>
      <c r="K215" s="16"/>
      <c r="O215" s="17"/>
      <c r="Q215" s="17"/>
      <c r="T215" s="17"/>
      <c r="V215" s="17"/>
      <c r="AB215" s="17">
        <f>'SAMPLE-Load-Tally'!C215</f>
        <v>0</v>
      </c>
      <c r="AC215" s="17"/>
      <c r="AD215" s="17"/>
      <c r="AE215" s="17"/>
      <c r="AF215" s="17"/>
      <c r="AG215" s="12" t="e">
        <f t="shared" si="51"/>
        <v>#DIV/0!</v>
      </c>
      <c r="AH215" s="13" cm="1">
        <f t="array" ref="AH215">_xlfn.IFS(AC215&gt;0,((AC215/(O215))),AC215=0,0)</f>
        <v>0</v>
      </c>
      <c r="AI215" s="13" cm="1">
        <f t="array" ref="AI215">_xlfn.IFS(AD215&gt;0,((AD215/(Q215))),AD215=0,0)</f>
        <v>0</v>
      </c>
      <c r="AJ215" s="13" cm="1">
        <f t="array" ref="AJ215">_xlfn.IFS(AE215&gt;0,((AE215/(U215))),AE215=0,0)</f>
        <v>0</v>
      </c>
      <c r="AK215" s="13" cm="1">
        <f t="array" ref="AK215">_xlfn.IFS(AF215&gt;0,((AF215/(W215))),AF215=0,0)</f>
        <v>0</v>
      </c>
      <c r="AL215" s="14" t="e">
        <f t="shared" si="52"/>
        <v>#DIV/0!</v>
      </c>
      <c r="BH215" t="str" cm="1">
        <f t="array" ref="BH215">_xlfn.IFS(J215&lt;List!$K$3,"old",J215&gt;=List!$K$3,"new")</f>
        <v>old</v>
      </c>
      <c r="BI215">
        <f>_xlfn.IFNA(VLOOKUP(N215,List!$A$2:$B$18,2,FALSE),0)</f>
        <v>0</v>
      </c>
      <c r="BJ215">
        <f>_xlfn.IFNA(VLOOKUP(P215,List!$A$2:$B$18,2,FALSE),0)</f>
        <v>0</v>
      </c>
      <c r="BK215">
        <f>_xlfn.IFNA(VLOOKUP(T215,List!$A$2:$B$18,2,FALSE),0)</f>
        <v>0</v>
      </c>
      <c r="BL215">
        <f>_xlfn.IFNA(VLOOKUP(V215,List!$A$2:$B$18,2,FALSE),0)</f>
        <v>0</v>
      </c>
      <c r="BM215">
        <f>_xlfn.IFNA(VLOOKUP(Z215,List!$A$2:$B$18,2,FALSE),0)</f>
        <v>0</v>
      </c>
      <c r="BN215">
        <f>COUNTIFS(AV215:AX215,"yes")+(COUNTIFS(BX215,"yes"))+Tabulation[[#This Row],[Leak Tight Exempt]]</f>
        <v>0</v>
      </c>
      <c r="BO215" t="str">
        <f>IF(OR(AND(K215=List!$R$2,BN215=3),AND(K215=List!$R$3,BN215=3)),"Yes","Ineligible or Missing Data")</f>
        <v>Ineligible or Missing Data</v>
      </c>
      <c r="BP215">
        <f t="shared" si="53"/>
        <v>1</v>
      </c>
      <c r="BQ215">
        <f>_xlfn.IFNA(VLOOKUP(AZ215,List!$H$2:$I$10,2,FALSE),0)</f>
        <v>0</v>
      </c>
      <c r="BR215">
        <f t="shared" si="54"/>
        <v>0</v>
      </c>
      <c r="BS215">
        <f t="shared" si="55"/>
        <v>1</v>
      </c>
      <c r="BT215">
        <f t="shared" si="56"/>
        <v>0</v>
      </c>
      <c r="BU215">
        <f t="shared" si="57"/>
        <v>0</v>
      </c>
      <c r="BV215" t="b">
        <f t="shared" si="49"/>
        <v>0</v>
      </c>
      <c r="BW215">
        <f t="shared" si="58"/>
        <v>0</v>
      </c>
      <c r="BX215" t="b">
        <f t="shared" si="59"/>
        <v>0</v>
      </c>
      <c r="BY215">
        <f t="shared" si="60"/>
        <v>1</v>
      </c>
      <c r="BZ215" t="e" cm="1">
        <f t="array" ref="BZ215">_xlfn.IFS(AG215&lt;List!$N$4,"Platinum",AG215&lt;List!$N$3,"Gold",AG215&lt;List!$N$2,"Silver",AG215&gt;List!$N$2,"Exceeds")</f>
        <v>#DIV/0!</v>
      </c>
      <c r="CA215" t="e" cm="1">
        <f t="array" ref="CA215">_xlfn.IFS(AL215&lt;List!$M$4,"Platinum",AL215&lt;List!$M$3,"Gold",AL215&lt;List!$M$2,"Silver",AL215&gt;List!$M$2,"Exceeds")</f>
        <v>#DIV/0!</v>
      </c>
      <c r="CB215" t="e" cm="1">
        <f t="array" ref="CB215">_xlfn.IFS(CA215="exceeds","Exceeds",BZ215="exceeds","Exceeds",CA215="silver","Silver",BZ215="silver","Silver",CA215="Gold","Gold",BZ215="Gold","Gold",CA215="platinum","Platinum",BZ215="platinum","Platinum")</f>
        <v>#DIV/0!</v>
      </c>
      <c r="CC215" t="e">
        <f>IF(AND(AND(BY215&gt;=2),AND(AG215&lt;=List!$N$4),AND(AL215&lt;=List!$M$4)),"Certified","Exceeds")</f>
        <v>#DIV/0!</v>
      </c>
      <c r="CD215" t="e" cm="1">
        <f t="array" ref="CD215">_xlfn.IFS(BH215=List!$O$2,'SAMPLE-Entry-Sheet'!CB215,BH215=List!$O$3,'SAMPLE-Entry-Sheet'!CC215)</f>
        <v>#DIV/0!</v>
      </c>
    </row>
    <row r="216" spans="1:82" ht="30" customHeight="1" x14ac:dyDescent="0.35">
      <c r="A216" t="str">
        <f t="shared" si="50"/>
        <v>Ineligible or missing inputs</v>
      </c>
      <c r="H216" s="15"/>
      <c r="I216" s="16"/>
      <c r="J216" s="16"/>
      <c r="K216" s="16"/>
      <c r="O216" s="17"/>
      <c r="Q216" s="17"/>
      <c r="T216" s="17"/>
      <c r="V216" s="17"/>
      <c r="AB216" s="17">
        <f>'SAMPLE-Load-Tally'!C216</f>
        <v>0</v>
      </c>
      <c r="AC216" s="17"/>
      <c r="AD216" s="17"/>
      <c r="AE216" s="17"/>
      <c r="AF216" s="17"/>
      <c r="AG216" s="12" t="e">
        <f t="shared" si="51"/>
        <v>#DIV/0!</v>
      </c>
      <c r="AH216" s="13" cm="1">
        <f t="array" ref="AH216">_xlfn.IFS(AC216&gt;0,((AC216/(O216))),AC216=0,0)</f>
        <v>0</v>
      </c>
      <c r="AI216" s="13" cm="1">
        <f t="array" ref="AI216">_xlfn.IFS(AD216&gt;0,((AD216/(Q216))),AD216=0,0)</f>
        <v>0</v>
      </c>
      <c r="AJ216" s="13" cm="1">
        <f t="array" ref="AJ216">_xlfn.IFS(AE216&gt;0,((AE216/(U216))),AE216=0,0)</f>
        <v>0</v>
      </c>
      <c r="AK216" s="13" cm="1">
        <f t="array" ref="AK216">_xlfn.IFS(AF216&gt;0,((AF216/(W216))),AF216=0,0)</f>
        <v>0</v>
      </c>
      <c r="AL216" s="14" t="e">
        <f t="shared" si="52"/>
        <v>#DIV/0!</v>
      </c>
      <c r="BH216" t="str" cm="1">
        <f t="array" ref="BH216">_xlfn.IFS(J216&lt;List!$K$3,"old",J216&gt;=List!$K$3,"new")</f>
        <v>old</v>
      </c>
      <c r="BI216">
        <f>_xlfn.IFNA(VLOOKUP(N216,List!$A$2:$B$18,2,FALSE),0)</f>
        <v>0</v>
      </c>
      <c r="BJ216">
        <f>_xlfn.IFNA(VLOOKUP(P216,List!$A$2:$B$18,2,FALSE),0)</f>
        <v>0</v>
      </c>
      <c r="BK216">
        <f>_xlfn.IFNA(VLOOKUP(T216,List!$A$2:$B$18,2,FALSE),0)</f>
        <v>0</v>
      </c>
      <c r="BL216">
        <f>_xlfn.IFNA(VLOOKUP(V216,List!$A$2:$B$18,2,FALSE),0)</f>
        <v>0</v>
      </c>
      <c r="BM216">
        <f>_xlfn.IFNA(VLOOKUP(Z216,List!$A$2:$B$18,2,FALSE),0)</f>
        <v>0</v>
      </c>
      <c r="BN216">
        <f>COUNTIFS(AV216:AX216,"yes")+(COUNTIFS(BX216,"yes"))+Tabulation[[#This Row],[Leak Tight Exempt]]</f>
        <v>0</v>
      </c>
      <c r="BO216" t="str">
        <f>IF(OR(AND(K216=List!$R$2,BN216=3),AND(K216=List!$R$3,BN216=3)),"Yes","Ineligible or Missing Data")</f>
        <v>Ineligible or Missing Data</v>
      </c>
      <c r="BP216">
        <f t="shared" si="53"/>
        <v>1</v>
      </c>
      <c r="BQ216">
        <f>_xlfn.IFNA(VLOOKUP(AZ216,List!$H$2:$I$10,2,FALSE),0)</f>
        <v>0</v>
      </c>
      <c r="BR216">
        <f t="shared" si="54"/>
        <v>0</v>
      </c>
      <c r="BS216">
        <f t="shared" si="55"/>
        <v>1</v>
      </c>
      <c r="BT216">
        <f t="shared" si="56"/>
        <v>0</v>
      </c>
      <c r="BU216">
        <f t="shared" si="57"/>
        <v>0</v>
      </c>
      <c r="BV216" t="b">
        <f t="shared" si="49"/>
        <v>0</v>
      </c>
      <c r="BW216">
        <f t="shared" si="58"/>
        <v>0</v>
      </c>
      <c r="BX216" t="b">
        <f t="shared" si="59"/>
        <v>0</v>
      </c>
      <c r="BY216">
        <f t="shared" si="60"/>
        <v>1</v>
      </c>
      <c r="BZ216" t="e" cm="1">
        <f t="array" ref="BZ216">_xlfn.IFS(AG216&lt;List!$N$4,"Platinum",AG216&lt;List!$N$3,"Gold",AG216&lt;List!$N$2,"Silver",AG216&gt;List!$N$2,"Exceeds")</f>
        <v>#DIV/0!</v>
      </c>
      <c r="CA216" t="e" cm="1">
        <f t="array" ref="CA216">_xlfn.IFS(AL216&lt;List!$M$4,"Platinum",AL216&lt;List!$M$3,"Gold",AL216&lt;List!$M$2,"Silver",AL216&gt;List!$M$2,"Exceeds")</f>
        <v>#DIV/0!</v>
      </c>
      <c r="CB216" t="e" cm="1">
        <f t="array" ref="CB216">_xlfn.IFS(CA216="exceeds","Exceeds",BZ216="exceeds","Exceeds",CA216="silver","Silver",BZ216="silver","Silver",CA216="Gold","Gold",BZ216="Gold","Gold",CA216="platinum","Platinum",BZ216="platinum","Platinum")</f>
        <v>#DIV/0!</v>
      </c>
      <c r="CC216" t="e">
        <f>IF(AND(AND(BY216&gt;=2),AND(AG216&lt;=List!$N$4),AND(AL216&lt;=List!$M$4)),"Certified","Exceeds")</f>
        <v>#DIV/0!</v>
      </c>
      <c r="CD216" t="e" cm="1">
        <f t="array" ref="CD216">_xlfn.IFS(BH216=List!$O$2,'SAMPLE-Entry-Sheet'!CB216,BH216=List!$O$3,'SAMPLE-Entry-Sheet'!CC216)</f>
        <v>#DIV/0!</v>
      </c>
    </row>
    <row r="217" spans="1:82" ht="30" customHeight="1" x14ac:dyDescent="0.35">
      <c r="A217" t="str">
        <f t="shared" si="50"/>
        <v>Ineligible or missing inputs</v>
      </c>
      <c r="H217" s="15"/>
      <c r="I217" s="16"/>
      <c r="J217" s="16"/>
      <c r="K217" s="16"/>
      <c r="O217" s="17"/>
      <c r="Q217" s="17"/>
      <c r="T217" s="17"/>
      <c r="V217" s="17"/>
      <c r="AB217" s="17">
        <f>'SAMPLE-Load-Tally'!C217</f>
        <v>0</v>
      </c>
      <c r="AC217" s="17"/>
      <c r="AD217" s="17"/>
      <c r="AE217" s="17"/>
      <c r="AF217" s="17"/>
      <c r="AG217" s="12" t="e">
        <f t="shared" si="51"/>
        <v>#DIV/0!</v>
      </c>
      <c r="AH217" s="13" cm="1">
        <f t="array" ref="AH217">_xlfn.IFS(AC217&gt;0,((AC217/(O217))),AC217=0,0)</f>
        <v>0</v>
      </c>
      <c r="AI217" s="13" cm="1">
        <f t="array" ref="AI217">_xlfn.IFS(AD217&gt;0,((AD217/(Q217))),AD217=0,0)</f>
        <v>0</v>
      </c>
      <c r="AJ217" s="13" cm="1">
        <f t="array" ref="AJ217">_xlfn.IFS(AE217&gt;0,((AE217/(U217))),AE217=0,0)</f>
        <v>0</v>
      </c>
      <c r="AK217" s="13" cm="1">
        <f t="array" ref="AK217">_xlfn.IFS(AF217&gt;0,((AF217/(W217))),AF217=0,0)</f>
        <v>0</v>
      </c>
      <c r="AL217" s="14" t="e">
        <f t="shared" si="52"/>
        <v>#DIV/0!</v>
      </c>
      <c r="BH217" t="str" cm="1">
        <f t="array" ref="BH217">_xlfn.IFS(J217&lt;List!$K$3,"old",J217&gt;=List!$K$3,"new")</f>
        <v>old</v>
      </c>
      <c r="BI217">
        <f>_xlfn.IFNA(VLOOKUP(N217,List!$A$2:$B$18,2,FALSE),0)</f>
        <v>0</v>
      </c>
      <c r="BJ217">
        <f>_xlfn.IFNA(VLOOKUP(P217,List!$A$2:$B$18,2,FALSE),0)</f>
        <v>0</v>
      </c>
      <c r="BK217">
        <f>_xlfn.IFNA(VLOOKUP(T217,List!$A$2:$B$18,2,FALSE),0)</f>
        <v>0</v>
      </c>
      <c r="BL217">
        <f>_xlfn.IFNA(VLOOKUP(V217,List!$A$2:$B$18,2,FALSE),0)</f>
        <v>0</v>
      </c>
      <c r="BM217">
        <f>_xlfn.IFNA(VLOOKUP(Z217,List!$A$2:$B$18,2,FALSE),0)</f>
        <v>0</v>
      </c>
      <c r="BN217">
        <f>COUNTIFS(AV217:AX217,"yes")+(COUNTIFS(BX217,"yes"))+Tabulation[[#This Row],[Leak Tight Exempt]]</f>
        <v>0</v>
      </c>
      <c r="BO217" t="str">
        <f>IF(OR(AND(K217=List!$R$2,BN217=3),AND(K217=List!$R$3,BN217=3)),"Yes","Ineligible or Missing Data")</f>
        <v>Ineligible or Missing Data</v>
      </c>
      <c r="BP217">
        <f t="shared" si="53"/>
        <v>1</v>
      </c>
      <c r="BQ217">
        <f>_xlfn.IFNA(VLOOKUP(AZ217,List!$H$2:$I$10,2,FALSE),0)</f>
        <v>0</v>
      </c>
      <c r="BR217">
        <f t="shared" si="54"/>
        <v>0</v>
      </c>
      <c r="BS217">
        <f t="shared" si="55"/>
        <v>1</v>
      </c>
      <c r="BT217">
        <f t="shared" si="56"/>
        <v>0</v>
      </c>
      <c r="BU217">
        <f t="shared" si="57"/>
        <v>0</v>
      </c>
      <c r="BV217" t="b">
        <f t="shared" si="49"/>
        <v>0</v>
      </c>
      <c r="BW217">
        <f t="shared" si="58"/>
        <v>0</v>
      </c>
      <c r="BX217" t="b">
        <f t="shared" si="59"/>
        <v>0</v>
      </c>
      <c r="BY217">
        <f t="shared" si="60"/>
        <v>1</v>
      </c>
      <c r="BZ217" t="e" cm="1">
        <f t="array" ref="BZ217">_xlfn.IFS(AG217&lt;List!$N$4,"Platinum",AG217&lt;List!$N$3,"Gold",AG217&lt;List!$N$2,"Silver",AG217&gt;List!$N$2,"Exceeds")</f>
        <v>#DIV/0!</v>
      </c>
      <c r="CA217" t="e" cm="1">
        <f t="array" ref="CA217">_xlfn.IFS(AL217&lt;List!$M$4,"Platinum",AL217&lt;List!$M$3,"Gold",AL217&lt;List!$M$2,"Silver",AL217&gt;List!$M$2,"Exceeds")</f>
        <v>#DIV/0!</v>
      </c>
      <c r="CB217" t="e" cm="1">
        <f t="array" ref="CB217">_xlfn.IFS(CA217="exceeds","Exceeds",BZ217="exceeds","Exceeds",CA217="silver","Silver",BZ217="silver","Silver",CA217="Gold","Gold",BZ217="Gold","Gold",CA217="platinum","Platinum",BZ217="platinum","Platinum")</f>
        <v>#DIV/0!</v>
      </c>
      <c r="CC217" t="e">
        <f>IF(AND(AND(BY217&gt;=2),AND(AG217&lt;=List!$N$4),AND(AL217&lt;=List!$M$4)),"Certified","Exceeds")</f>
        <v>#DIV/0!</v>
      </c>
      <c r="CD217" t="e" cm="1">
        <f t="array" ref="CD217">_xlfn.IFS(BH217=List!$O$2,'SAMPLE-Entry-Sheet'!CB217,BH217=List!$O$3,'SAMPLE-Entry-Sheet'!CC217)</f>
        <v>#DIV/0!</v>
      </c>
    </row>
    <row r="218" spans="1:82" ht="30" customHeight="1" x14ac:dyDescent="0.35">
      <c r="A218" t="str">
        <f t="shared" si="50"/>
        <v>Ineligible or missing inputs</v>
      </c>
      <c r="H218" s="15"/>
      <c r="I218" s="16"/>
      <c r="J218" s="16"/>
      <c r="K218" s="16"/>
      <c r="O218" s="17"/>
      <c r="Q218" s="17"/>
      <c r="T218" s="17"/>
      <c r="V218" s="17"/>
      <c r="AB218" s="17">
        <f>'SAMPLE-Load-Tally'!C218</f>
        <v>0</v>
      </c>
      <c r="AC218" s="17"/>
      <c r="AD218" s="17"/>
      <c r="AE218" s="17"/>
      <c r="AF218" s="17"/>
      <c r="AG218" s="12" t="e">
        <f t="shared" si="51"/>
        <v>#DIV/0!</v>
      </c>
      <c r="AH218" s="13" cm="1">
        <f t="array" ref="AH218">_xlfn.IFS(AC218&gt;0,((AC218/(O218))),AC218=0,0)</f>
        <v>0</v>
      </c>
      <c r="AI218" s="13" cm="1">
        <f t="array" ref="AI218">_xlfn.IFS(AD218&gt;0,((AD218/(Q218))),AD218=0,0)</f>
        <v>0</v>
      </c>
      <c r="AJ218" s="13" cm="1">
        <f t="array" ref="AJ218">_xlfn.IFS(AE218&gt;0,((AE218/(U218))),AE218=0,0)</f>
        <v>0</v>
      </c>
      <c r="AK218" s="13" cm="1">
        <f t="array" ref="AK218">_xlfn.IFS(AF218&gt;0,((AF218/(W218))),AF218=0,0)</f>
        <v>0</v>
      </c>
      <c r="AL218" s="14" t="e">
        <f t="shared" si="52"/>
        <v>#DIV/0!</v>
      </c>
      <c r="BH218" t="str" cm="1">
        <f t="array" ref="BH218">_xlfn.IFS(J218&lt;List!$K$3,"old",J218&gt;=List!$K$3,"new")</f>
        <v>old</v>
      </c>
      <c r="BI218">
        <f>_xlfn.IFNA(VLOOKUP(N218,List!$A$2:$B$18,2,FALSE),0)</f>
        <v>0</v>
      </c>
      <c r="BJ218">
        <f>_xlfn.IFNA(VLOOKUP(P218,List!$A$2:$B$18,2,FALSE),0)</f>
        <v>0</v>
      </c>
      <c r="BK218">
        <f>_xlfn.IFNA(VLOOKUP(T218,List!$A$2:$B$18,2,FALSE),0)</f>
        <v>0</v>
      </c>
      <c r="BL218">
        <f>_xlfn.IFNA(VLOOKUP(V218,List!$A$2:$B$18,2,FALSE),0)</f>
        <v>0</v>
      </c>
      <c r="BM218">
        <f>_xlfn.IFNA(VLOOKUP(Z218,List!$A$2:$B$18,2,FALSE),0)</f>
        <v>0</v>
      </c>
      <c r="BN218">
        <f>COUNTIFS(AV218:AX218,"yes")+(COUNTIFS(BX218,"yes"))+Tabulation[[#This Row],[Leak Tight Exempt]]</f>
        <v>0</v>
      </c>
      <c r="BO218" t="str">
        <f>IF(OR(AND(K218=List!$R$2,BN218=3),AND(K218=List!$R$3,BN218=3)),"Yes","Ineligible or Missing Data")</f>
        <v>Ineligible or Missing Data</v>
      </c>
      <c r="BP218">
        <f t="shared" si="53"/>
        <v>1</v>
      </c>
      <c r="BQ218">
        <f>_xlfn.IFNA(VLOOKUP(AZ218,List!$H$2:$I$10,2,FALSE),0)</f>
        <v>0</v>
      </c>
      <c r="BR218">
        <f t="shared" si="54"/>
        <v>0</v>
      </c>
      <c r="BS218">
        <f t="shared" si="55"/>
        <v>1</v>
      </c>
      <c r="BT218">
        <f t="shared" si="56"/>
        <v>0</v>
      </c>
      <c r="BU218">
        <f t="shared" si="57"/>
        <v>0</v>
      </c>
      <c r="BV218" t="b">
        <f t="shared" si="49"/>
        <v>0</v>
      </c>
      <c r="BW218">
        <f t="shared" si="58"/>
        <v>0</v>
      </c>
      <c r="BX218" t="b">
        <f t="shared" si="59"/>
        <v>0</v>
      </c>
      <c r="BY218">
        <f t="shared" si="60"/>
        <v>1</v>
      </c>
      <c r="BZ218" t="e" cm="1">
        <f t="array" ref="BZ218">_xlfn.IFS(AG218&lt;List!$N$4,"Platinum",AG218&lt;List!$N$3,"Gold",AG218&lt;List!$N$2,"Silver",AG218&gt;List!$N$2,"Exceeds")</f>
        <v>#DIV/0!</v>
      </c>
      <c r="CA218" t="e" cm="1">
        <f t="array" ref="CA218">_xlfn.IFS(AL218&lt;List!$M$4,"Platinum",AL218&lt;List!$M$3,"Gold",AL218&lt;List!$M$2,"Silver",AL218&gt;List!$M$2,"Exceeds")</f>
        <v>#DIV/0!</v>
      </c>
      <c r="CB218" t="e" cm="1">
        <f t="array" ref="CB218">_xlfn.IFS(CA218="exceeds","Exceeds",BZ218="exceeds","Exceeds",CA218="silver","Silver",BZ218="silver","Silver",CA218="Gold","Gold",BZ218="Gold","Gold",CA218="platinum","Platinum",BZ218="platinum","Platinum")</f>
        <v>#DIV/0!</v>
      </c>
      <c r="CC218" t="e">
        <f>IF(AND(AND(BY218&gt;=2),AND(AG218&lt;=List!$N$4),AND(AL218&lt;=List!$M$4)),"Certified","Exceeds")</f>
        <v>#DIV/0!</v>
      </c>
      <c r="CD218" t="e" cm="1">
        <f t="array" ref="CD218">_xlfn.IFS(BH218=List!$O$2,'SAMPLE-Entry-Sheet'!CB218,BH218=List!$O$3,'SAMPLE-Entry-Sheet'!CC218)</f>
        <v>#DIV/0!</v>
      </c>
    </row>
    <row r="219" spans="1:82" ht="30" customHeight="1" x14ac:dyDescent="0.35">
      <c r="A219" t="str">
        <f t="shared" si="50"/>
        <v>Ineligible or missing inputs</v>
      </c>
      <c r="H219" s="15"/>
      <c r="I219" s="16"/>
      <c r="J219" s="16"/>
      <c r="K219" s="16"/>
      <c r="O219" s="17"/>
      <c r="Q219" s="17"/>
      <c r="T219" s="17"/>
      <c r="V219" s="17"/>
      <c r="AB219" s="17">
        <f>'SAMPLE-Load-Tally'!C219</f>
        <v>0</v>
      </c>
      <c r="AC219" s="17"/>
      <c r="AD219" s="17"/>
      <c r="AE219" s="17"/>
      <c r="AF219" s="17"/>
      <c r="AG219" s="12" t="e">
        <f t="shared" si="51"/>
        <v>#DIV/0!</v>
      </c>
      <c r="AH219" s="13" cm="1">
        <f t="array" ref="AH219">_xlfn.IFS(AC219&gt;0,((AC219/(O219))),AC219=0,0)</f>
        <v>0</v>
      </c>
      <c r="AI219" s="13" cm="1">
        <f t="array" ref="AI219">_xlfn.IFS(AD219&gt;0,((AD219/(Q219))),AD219=0,0)</f>
        <v>0</v>
      </c>
      <c r="AJ219" s="13" cm="1">
        <f t="array" ref="AJ219">_xlfn.IFS(AE219&gt;0,((AE219/(U219))),AE219=0,0)</f>
        <v>0</v>
      </c>
      <c r="AK219" s="13" cm="1">
        <f t="array" ref="AK219">_xlfn.IFS(AF219&gt;0,((AF219/(W219))),AF219=0,0)</f>
        <v>0</v>
      </c>
      <c r="AL219" s="14" t="e">
        <f t="shared" si="52"/>
        <v>#DIV/0!</v>
      </c>
      <c r="BH219" t="str" cm="1">
        <f t="array" ref="BH219">_xlfn.IFS(J219&lt;List!$K$3,"old",J219&gt;=List!$K$3,"new")</f>
        <v>old</v>
      </c>
      <c r="BI219">
        <f>_xlfn.IFNA(VLOOKUP(N219,List!$A$2:$B$18,2,FALSE),0)</f>
        <v>0</v>
      </c>
      <c r="BJ219">
        <f>_xlfn.IFNA(VLOOKUP(P219,List!$A$2:$B$18,2,FALSE),0)</f>
        <v>0</v>
      </c>
      <c r="BK219">
        <f>_xlfn.IFNA(VLOOKUP(T219,List!$A$2:$B$18,2,FALSE),0)</f>
        <v>0</v>
      </c>
      <c r="BL219">
        <f>_xlfn.IFNA(VLOOKUP(V219,List!$A$2:$B$18,2,FALSE),0)</f>
        <v>0</v>
      </c>
      <c r="BM219">
        <f>_xlfn.IFNA(VLOOKUP(Z219,List!$A$2:$B$18,2,FALSE),0)</f>
        <v>0</v>
      </c>
      <c r="BN219">
        <f>COUNTIFS(AV219:AX219,"yes")+(COUNTIFS(BX219,"yes"))+Tabulation[[#This Row],[Leak Tight Exempt]]</f>
        <v>0</v>
      </c>
      <c r="BO219" t="str">
        <f>IF(OR(AND(K219=List!$R$2,BN219=3),AND(K219=List!$R$3,BN219=3)),"Yes","Ineligible or Missing Data")</f>
        <v>Ineligible or Missing Data</v>
      </c>
      <c r="BP219">
        <f t="shared" si="53"/>
        <v>1</v>
      </c>
      <c r="BQ219">
        <f>_xlfn.IFNA(VLOOKUP(AZ219,List!$H$2:$I$10,2,FALSE),0)</f>
        <v>0</v>
      </c>
      <c r="BR219">
        <f t="shared" si="54"/>
        <v>0</v>
      </c>
      <c r="BS219">
        <f t="shared" si="55"/>
        <v>1</v>
      </c>
      <c r="BT219">
        <f t="shared" si="56"/>
        <v>0</v>
      </c>
      <c r="BU219">
        <f t="shared" si="57"/>
        <v>0</v>
      </c>
      <c r="BV219" t="b">
        <f t="shared" si="49"/>
        <v>0</v>
      </c>
      <c r="BW219">
        <f t="shared" si="58"/>
        <v>0</v>
      </c>
      <c r="BX219" t="b">
        <f t="shared" si="59"/>
        <v>0</v>
      </c>
      <c r="BY219">
        <f t="shared" si="60"/>
        <v>1</v>
      </c>
      <c r="BZ219" t="e" cm="1">
        <f t="array" ref="BZ219">_xlfn.IFS(AG219&lt;List!$N$4,"Platinum",AG219&lt;List!$N$3,"Gold",AG219&lt;List!$N$2,"Silver",AG219&gt;List!$N$2,"Exceeds")</f>
        <v>#DIV/0!</v>
      </c>
      <c r="CA219" t="e" cm="1">
        <f t="array" ref="CA219">_xlfn.IFS(AL219&lt;List!$M$4,"Platinum",AL219&lt;List!$M$3,"Gold",AL219&lt;List!$M$2,"Silver",AL219&gt;List!$M$2,"Exceeds")</f>
        <v>#DIV/0!</v>
      </c>
      <c r="CB219" t="e" cm="1">
        <f t="array" ref="CB219">_xlfn.IFS(CA219="exceeds","Exceeds",BZ219="exceeds","Exceeds",CA219="silver","Silver",BZ219="silver","Silver",CA219="Gold","Gold",BZ219="Gold","Gold",CA219="platinum","Platinum",BZ219="platinum","Platinum")</f>
        <v>#DIV/0!</v>
      </c>
      <c r="CC219" t="e">
        <f>IF(AND(AND(BY219&gt;=2),AND(AG219&lt;=List!$N$4),AND(AL219&lt;=List!$M$4)),"Certified","Exceeds")</f>
        <v>#DIV/0!</v>
      </c>
      <c r="CD219" t="e" cm="1">
        <f t="array" ref="CD219">_xlfn.IFS(BH219=List!$O$2,'SAMPLE-Entry-Sheet'!CB219,BH219=List!$O$3,'SAMPLE-Entry-Sheet'!CC219)</f>
        <v>#DIV/0!</v>
      </c>
    </row>
    <row r="220" spans="1:82" ht="30" customHeight="1" x14ac:dyDescent="0.35">
      <c r="A220" t="str">
        <f t="shared" si="50"/>
        <v>Ineligible or missing inputs</v>
      </c>
      <c r="H220" s="15"/>
      <c r="I220" s="16"/>
      <c r="J220" s="16"/>
      <c r="K220" s="16"/>
      <c r="O220" s="17"/>
      <c r="Q220" s="17"/>
      <c r="T220" s="17"/>
      <c r="V220" s="17"/>
      <c r="AB220" s="17">
        <f>'SAMPLE-Load-Tally'!C220</f>
        <v>0</v>
      </c>
      <c r="AC220" s="17"/>
      <c r="AD220" s="17"/>
      <c r="AE220" s="17"/>
      <c r="AF220" s="17"/>
      <c r="AG220" s="12" t="e">
        <f t="shared" si="51"/>
        <v>#DIV/0!</v>
      </c>
      <c r="AH220" s="13" cm="1">
        <f t="array" ref="AH220">_xlfn.IFS(AC220&gt;0,((AC220/(O220))),AC220=0,0)</f>
        <v>0</v>
      </c>
      <c r="AI220" s="13" cm="1">
        <f t="array" ref="AI220">_xlfn.IFS(AD220&gt;0,((AD220/(Q220))),AD220=0,0)</f>
        <v>0</v>
      </c>
      <c r="AJ220" s="13" cm="1">
        <f t="array" ref="AJ220">_xlfn.IFS(AE220&gt;0,((AE220/(U220))),AE220=0,0)</f>
        <v>0</v>
      </c>
      <c r="AK220" s="13" cm="1">
        <f t="array" ref="AK220">_xlfn.IFS(AF220&gt;0,((AF220/(W220))),AF220=0,0)</f>
        <v>0</v>
      </c>
      <c r="AL220" s="14" t="e">
        <f t="shared" si="52"/>
        <v>#DIV/0!</v>
      </c>
      <c r="BH220" t="str" cm="1">
        <f t="array" ref="BH220">_xlfn.IFS(J220&lt;List!$K$3,"old",J220&gt;=List!$K$3,"new")</f>
        <v>old</v>
      </c>
      <c r="BI220">
        <f>_xlfn.IFNA(VLOOKUP(N220,List!$A$2:$B$18,2,FALSE),0)</f>
        <v>0</v>
      </c>
      <c r="BJ220">
        <f>_xlfn.IFNA(VLOOKUP(P220,List!$A$2:$B$18,2,FALSE),0)</f>
        <v>0</v>
      </c>
      <c r="BK220">
        <f>_xlfn.IFNA(VLOOKUP(T220,List!$A$2:$B$18,2,FALSE),0)</f>
        <v>0</v>
      </c>
      <c r="BL220">
        <f>_xlfn.IFNA(VLOOKUP(V220,List!$A$2:$B$18,2,FALSE),0)</f>
        <v>0</v>
      </c>
      <c r="BM220">
        <f>_xlfn.IFNA(VLOOKUP(Z220,List!$A$2:$B$18,2,FALSE),0)</f>
        <v>0</v>
      </c>
      <c r="BN220">
        <f>COUNTIFS(AV220:AX220,"yes")+(COUNTIFS(BX220,"yes"))+Tabulation[[#This Row],[Leak Tight Exempt]]</f>
        <v>0</v>
      </c>
      <c r="BO220" t="str">
        <f>IF(OR(AND(K220=List!$R$2,BN220=3),AND(K220=List!$R$3,BN220=3)),"Yes","Ineligible or Missing Data")</f>
        <v>Ineligible or Missing Data</v>
      </c>
      <c r="BP220">
        <f t="shared" si="53"/>
        <v>1</v>
      </c>
      <c r="BQ220">
        <f>_xlfn.IFNA(VLOOKUP(AZ220,List!$H$2:$I$10,2,FALSE),0)</f>
        <v>0</v>
      </c>
      <c r="BR220">
        <f t="shared" si="54"/>
        <v>0</v>
      </c>
      <c r="BS220">
        <f t="shared" si="55"/>
        <v>1</v>
      </c>
      <c r="BT220">
        <f t="shared" si="56"/>
        <v>0</v>
      </c>
      <c r="BU220">
        <f t="shared" si="57"/>
        <v>0</v>
      </c>
      <c r="BV220" t="b">
        <f t="shared" si="49"/>
        <v>0</v>
      </c>
      <c r="BW220">
        <f t="shared" si="58"/>
        <v>0</v>
      </c>
      <c r="BX220" t="b">
        <f t="shared" si="59"/>
        <v>0</v>
      </c>
      <c r="BY220">
        <f t="shared" si="60"/>
        <v>1</v>
      </c>
      <c r="BZ220" t="e" cm="1">
        <f t="array" ref="BZ220">_xlfn.IFS(AG220&lt;List!$N$4,"Platinum",AG220&lt;List!$N$3,"Gold",AG220&lt;List!$N$2,"Silver",AG220&gt;List!$N$2,"Exceeds")</f>
        <v>#DIV/0!</v>
      </c>
      <c r="CA220" t="e" cm="1">
        <f t="array" ref="CA220">_xlfn.IFS(AL220&lt;List!$M$4,"Platinum",AL220&lt;List!$M$3,"Gold",AL220&lt;List!$M$2,"Silver",AL220&gt;List!$M$2,"Exceeds")</f>
        <v>#DIV/0!</v>
      </c>
      <c r="CB220" t="e" cm="1">
        <f t="array" ref="CB220">_xlfn.IFS(CA220="exceeds","Exceeds",BZ220="exceeds","Exceeds",CA220="silver","Silver",BZ220="silver","Silver",CA220="Gold","Gold",BZ220="Gold","Gold",CA220="platinum","Platinum",BZ220="platinum","Platinum")</f>
        <v>#DIV/0!</v>
      </c>
      <c r="CC220" t="e">
        <f>IF(AND(AND(BY220&gt;=2),AND(AG220&lt;=List!$N$4),AND(AL220&lt;=List!$M$4)),"Certified","Exceeds")</f>
        <v>#DIV/0!</v>
      </c>
      <c r="CD220" t="e" cm="1">
        <f t="array" ref="CD220">_xlfn.IFS(BH220=List!$O$2,'SAMPLE-Entry-Sheet'!CB220,BH220=List!$O$3,'SAMPLE-Entry-Sheet'!CC220)</f>
        <v>#DIV/0!</v>
      </c>
    </row>
    <row r="221" spans="1:82" ht="30" customHeight="1" x14ac:dyDescent="0.35">
      <c r="A221" t="str">
        <f t="shared" si="50"/>
        <v>Ineligible or missing inputs</v>
      </c>
      <c r="H221" s="15"/>
      <c r="I221" s="16"/>
      <c r="J221" s="16"/>
      <c r="K221" s="16"/>
      <c r="O221" s="17"/>
      <c r="Q221" s="17"/>
      <c r="T221" s="17"/>
      <c r="V221" s="17"/>
      <c r="AB221" s="17">
        <f>'SAMPLE-Load-Tally'!C221</f>
        <v>0</v>
      </c>
      <c r="AC221" s="17"/>
      <c r="AD221" s="17"/>
      <c r="AE221" s="17"/>
      <c r="AF221" s="17"/>
      <c r="AG221" s="12" t="e">
        <f t="shared" si="51"/>
        <v>#DIV/0!</v>
      </c>
      <c r="AH221" s="13" cm="1">
        <f t="array" ref="AH221">_xlfn.IFS(AC221&gt;0,((AC221/(O221))),AC221=0,0)</f>
        <v>0</v>
      </c>
      <c r="AI221" s="13" cm="1">
        <f t="array" ref="AI221">_xlfn.IFS(AD221&gt;0,((AD221/(Q221))),AD221=0,0)</f>
        <v>0</v>
      </c>
      <c r="AJ221" s="13" cm="1">
        <f t="array" ref="AJ221">_xlfn.IFS(AE221&gt;0,((AE221/(U221))),AE221=0,0)</f>
        <v>0</v>
      </c>
      <c r="AK221" s="13" cm="1">
        <f t="array" ref="AK221">_xlfn.IFS(AF221&gt;0,((AF221/(W221))),AF221=0,0)</f>
        <v>0</v>
      </c>
      <c r="AL221" s="14" t="e">
        <f t="shared" si="52"/>
        <v>#DIV/0!</v>
      </c>
      <c r="BH221" t="str" cm="1">
        <f t="array" ref="BH221">_xlfn.IFS(J221&lt;List!$K$3,"old",J221&gt;=List!$K$3,"new")</f>
        <v>old</v>
      </c>
      <c r="BI221">
        <f>_xlfn.IFNA(VLOOKUP(N221,List!$A$2:$B$18,2,FALSE),0)</f>
        <v>0</v>
      </c>
      <c r="BJ221">
        <f>_xlfn.IFNA(VLOOKUP(P221,List!$A$2:$B$18,2,FALSE),0)</f>
        <v>0</v>
      </c>
      <c r="BK221">
        <f>_xlfn.IFNA(VLOOKUP(T221,List!$A$2:$B$18,2,FALSE),0)</f>
        <v>0</v>
      </c>
      <c r="BL221">
        <f>_xlfn.IFNA(VLOOKUP(V221,List!$A$2:$B$18,2,FALSE),0)</f>
        <v>0</v>
      </c>
      <c r="BM221">
        <f>_xlfn.IFNA(VLOOKUP(Z221,List!$A$2:$B$18,2,FALSE),0)</f>
        <v>0</v>
      </c>
      <c r="BN221">
        <f>COUNTIFS(AV221:AX221,"yes")+(COUNTIFS(BX221,"yes"))+Tabulation[[#This Row],[Leak Tight Exempt]]</f>
        <v>0</v>
      </c>
      <c r="BO221" t="str">
        <f>IF(OR(AND(K221=List!$R$2,BN221=3),AND(K221=List!$R$3,BN221=3)),"Yes","Ineligible or Missing Data")</f>
        <v>Ineligible or Missing Data</v>
      </c>
      <c r="BP221">
        <f t="shared" si="53"/>
        <v>1</v>
      </c>
      <c r="BQ221">
        <f>_xlfn.IFNA(VLOOKUP(AZ221,List!$H$2:$I$10,2,FALSE),0)</f>
        <v>0</v>
      </c>
      <c r="BR221">
        <f t="shared" si="54"/>
        <v>0</v>
      </c>
      <c r="BS221">
        <f t="shared" si="55"/>
        <v>1</v>
      </c>
      <c r="BT221">
        <f t="shared" si="56"/>
        <v>0</v>
      </c>
      <c r="BU221">
        <f t="shared" si="57"/>
        <v>0</v>
      </c>
      <c r="BV221" t="b">
        <f t="shared" si="49"/>
        <v>0</v>
      </c>
      <c r="BW221">
        <f t="shared" si="58"/>
        <v>0</v>
      </c>
      <c r="BX221" t="b">
        <f t="shared" si="59"/>
        <v>0</v>
      </c>
      <c r="BY221">
        <f t="shared" si="60"/>
        <v>1</v>
      </c>
      <c r="BZ221" t="e" cm="1">
        <f t="array" ref="BZ221">_xlfn.IFS(AG221&lt;List!$N$4,"Platinum",AG221&lt;List!$N$3,"Gold",AG221&lt;List!$N$2,"Silver",AG221&gt;List!$N$2,"Exceeds")</f>
        <v>#DIV/0!</v>
      </c>
      <c r="CA221" t="e" cm="1">
        <f t="array" ref="CA221">_xlfn.IFS(AL221&lt;List!$M$4,"Platinum",AL221&lt;List!$M$3,"Gold",AL221&lt;List!$M$2,"Silver",AL221&gt;List!$M$2,"Exceeds")</f>
        <v>#DIV/0!</v>
      </c>
      <c r="CB221" t="e" cm="1">
        <f t="array" ref="CB221">_xlfn.IFS(CA221="exceeds","Exceeds",BZ221="exceeds","Exceeds",CA221="silver","Silver",BZ221="silver","Silver",CA221="Gold","Gold",BZ221="Gold","Gold",CA221="platinum","Platinum",BZ221="platinum","Platinum")</f>
        <v>#DIV/0!</v>
      </c>
      <c r="CC221" t="e">
        <f>IF(AND(AND(BY221&gt;=2),AND(AG221&lt;=List!$N$4),AND(AL221&lt;=List!$M$4)),"Certified","Exceeds")</f>
        <v>#DIV/0!</v>
      </c>
      <c r="CD221" t="e" cm="1">
        <f t="array" ref="CD221">_xlfn.IFS(BH221=List!$O$2,'SAMPLE-Entry-Sheet'!CB221,BH221=List!$O$3,'SAMPLE-Entry-Sheet'!CC221)</f>
        <v>#DIV/0!</v>
      </c>
    </row>
    <row r="222" spans="1:82" ht="30" customHeight="1" x14ac:dyDescent="0.35">
      <c r="A222" t="str">
        <f t="shared" si="50"/>
        <v>Ineligible or missing inputs</v>
      </c>
      <c r="H222" s="15"/>
      <c r="I222" s="16"/>
      <c r="J222" s="16"/>
      <c r="K222" s="16"/>
      <c r="O222" s="17"/>
      <c r="Q222" s="17"/>
      <c r="T222" s="17"/>
      <c r="V222" s="17"/>
      <c r="AB222" s="17">
        <f>'SAMPLE-Load-Tally'!C222</f>
        <v>0</v>
      </c>
      <c r="AC222" s="17"/>
      <c r="AD222" s="17"/>
      <c r="AE222" s="17"/>
      <c r="AF222" s="17"/>
      <c r="AG222" s="12" t="e">
        <f t="shared" si="51"/>
        <v>#DIV/0!</v>
      </c>
      <c r="AH222" s="13" cm="1">
        <f t="array" ref="AH222">_xlfn.IFS(AC222&gt;0,((AC222/(O222))),AC222=0,0)</f>
        <v>0</v>
      </c>
      <c r="AI222" s="13" cm="1">
        <f t="array" ref="AI222">_xlfn.IFS(AD222&gt;0,((AD222/(Q222))),AD222=0,0)</f>
        <v>0</v>
      </c>
      <c r="AJ222" s="13" cm="1">
        <f t="array" ref="AJ222">_xlfn.IFS(AE222&gt;0,((AE222/(U222))),AE222=0,0)</f>
        <v>0</v>
      </c>
      <c r="AK222" s="13" cm="1">
        <f t="array" ref="AK222">_xlfn.IFS(AF222&gt;0,((AF222/(W222))),AF222=0,0)</f>
        <v>0</v>
      </c>
      <c r="AL222" s="14" t="e">
        <f t="shared" si="52"/>
        <v>#DIV/0!</v>
      </c>
      <c r="BH222" t="str" cm="1">
        <f t="array" ref="BH222">_xlfn.IFS(J222&lt;List!$K$3,"old",J222&gt;=List!$K$3,"new")</f>
        <v>old</v>
      </c>
      <c r="BI222">
        <f>_xlfn.IFNA(VLOOKUP(N222,List!$A$2:$B$18,2,FALSE),0)</f>
        <v>0</v>
      </c>
      <c r="BJ222">
        <f>_xlfn.IFNA(VLOOKUP(P222,List!$A$2:$B$18,2,FALSE),0)</f>
        <v>0</v>
      </c>
      <c r="BK222">
        <f>_xlfn.IFNA(VLOOKUP(T222,List!$A$2:$B$18,2,FALSE),0)</f>
        <v>0</v>
      </c>
      <c r="BL222">
        <f>_xlfn.IFNA(VLOOKUP(V222,List!$A$2:$B$18,2,FALSE),0)</f>
        <v>0</v>
      </c>
      <c r="BM222">
        <f>_xlfn.IFNA(VLOOKUP(Z222,List!$A$2:$B$18,2,FALSE),0)</f>
        <v>0</v>
      </c>
      <c r="BN222">
        <f>COUNTIFS(AV222:AX222,"yes")+(COUNTIFS(BX222,"yes"))+Tabulation[[#This Row],[Leak Tight Exempt]]</f>
        <v>0</v>
      </c>
      <c r="BO222" t="str">
        <f>IF(OR(AND(K222=List!$R$2,BN222=3),AND(K222=List!$R$3,BN222=3)),"Yes","Ineligible or Missing Data")</f>
        <v>Ineligible or Missing Data</v>
      </c>
      <c r="BP222">
        <f t="shared" si="53"/>
        <v>1</v>
      </c>
      <c r="BQ222">
        <f>_xlfn.IFNA(VLOOKUP(AZ222,List!$H$2:$I$10,2,FALSE),0)</f>
        <v>0</v>
      </c>
      <c r="BR222">
        <f t="shared" si="54"/>
        <v>0</v>
      </c>
      <c r="BS222">
        <f t="shared" si="55"/>
        <v>1</v>
      </c>
      <c r="BT222">
        <f t="shared" si="56"/>
        <v>0</v>
      </c>
      <c r="BU222">
        <f t="shared" si="57"/>
        <v>0</v>
      </c>
      <c r="BV222" t="b">
        <f t="shared" si="49"/>
        <v>0</v>
      </c>
      <c r="BW222">
        <f t="shared" si="58"/>
        <v>0</v>
      </c>
      <c r="BX222" t="b">
        <f t="shared" si="59"/>
        <v>0</v>
      </c>
      <c r="BY222">
        <f t="shared" si="60"/>
        <v>1</v>
      </c>
      <c r="BZ222" t="e" cm="1">
        <f t="array" ref="BZ222">_xlfn.IFS(AG222&lt;List!$N$4,"Platinum",AG222&lt;List!$N$3,"Gold",AG222&lt;List!$N$2,"Silver",AG222&gt;List!$N$2,"Exceeds")</f>
        <v>#DIV/0!</v>
      </c>
      <c r="CA222" t="e" cm="1">
        <f t="array" ref="CA222">_xlfn.IFS(AL222&lt;List!$M$4,"Platinum",AL222&lt;List!$M$3,"Gold",AL222&lt;List!$M$2,"Silver",AL222&gt;List!$M$2,"Exceeds")</f>
        <v>#DIV/0!</v>
      </c>
      <c r="CB222" t="e" cm="1">
        <f t="array" ref="CB222">_xlfn.IFS(CA222="exceeds","Exceeds",BZ222="exceeds","Exceeds",CA222="silver","Silver",BZ222="silver","Silver",CA222="Gold","Gold",BZ222="Gold","Gold",CA222="platinum","Platinum",BZ222="platinum","Platinum")</f>
        <v>#DIV/0!</v>
      </c>
      <c r="CC222" t="e">
        <f>IF(AND(AND(BY222&gt;=2),AND(AG222&lt;=List!$N$4),AND(AL222&lt;=List!$M$4)),"Certified","Exceeds")</f>
        <v>#DIV/0!</v>
      </c>
      <c r="CD222" t="e" cm="1">
        <f t="array" ref="CD222">_xlfn.IFS(BH222=List!$O$2,'SAMPLE-Entry-Sheet'!CB222,BH222=List!$O$3,'SAMPLE-Entry-Sheet'!CC222)</f>
        <v>#DIV/0!</v>
      </c>
    </row>
    <row r="223" spans="1:82" ht="30" customHeight="1" x14ac:dyDescent="0.35">
      <c r="A223" t="str">
        <f t="shared" si="50"/>
        <v>Ineligible or missing inputs</v>
      </c>
      <c r="H223" s="15"/>
      <c r="I223" s="16"/>
      <c r="J223" s="16"/>
      <c r="K223" s="16"/>
      <c r="O223" s="17"/>
      <c r="Q223" s="17"/>
      <c r="T223" s="17"/>
      <c r="V223" s="17"/>
      <c r="AB223" s="17">
        <f>'SAMPLE-Load-Tally'!C223</f>
        <v>0</v>
      </c>
      <c r="AC223" s="17"/>
      <c r="AD223" s="17"/>
      <c r="AE223" s="17"/>
      <c r="AF223" s="17"/>
      <c r="AG223" s="12" t="e">
        <f t="shared" si="51"/>
        <v>#DIV/0!</v>
      </c>
      <c r="AH223" s="13" cm="1">
        <f t="array" ref="AH223">_xlfn.IFS(AC223&gt;0,((AC223/(O223))),AC223=0,0)</f>
        <v>0</v>
      </c>
      <c r="AI223" s="13" cm="1">
        <f t="array" ref="AI223">_xlfn.IFS(AD223&gt;0,((AD223/(Q223))),AD223=0,0)</f>
        <v>0</v>
      </c>
      <c r="AJ223" s="13" cm="1">
        <f t="array" ref="AJ223">_xlfn.IFS(AE223&gt;0,((AE223/(U223))),AE223=0,0)</f>
        <v>0</v>
      </c>
      <c r="AK223" s="13" cm="1">
        <f t="array" ref="AK223">_xlfn.IFS(AF223&gt;0,((AF223/(W223))),AF223=0,0)</f>
        <v>0</v>
      </c>
      <c r="AL223" s="14" t="e">
        <f t="shared" si="52"/>
        <v>#DIV/0!</v>
      </c>
      <c r="BH223" t="str" cm="1">
        <f t="array" ref="BH223">_xlfn.IFS(J223&lt;List!$K$3,"old",J223&gt;=List!$K$3,"new")</f>
        <v>old</v>
      </c>
      <c r="BI223">
        <f>_xlfn.IFNA(VLOOKUP(N223,List!$A$2:$B$18,2,FALSE),0)</f>
        <v>0</v>
      </c>
      <c r="BJ223">
        <f>_xlfn.IFNA(VLOOKUP(P223,List!$A$2:$B$18,2,FALSE),0)</f>
        <v>0</v>
      </c>
      <c r="BK223">
        <f>_xlfn.IFNA(VLOOKUP(T223,List!$A$2:$B$18,2,FALSE),0)</f>
        <v>0</v>
      </c>
      <c r="BL223">
        <f>_xlfn.IFNA(VLOOKUP(V223,List!$A$2:$B$18,2,FALSE),0)</f>
        <v>0</v>
      </c>
      <c r="BM223">
        <f>_xlfn.IFNA(VLOOKUP(Z223,List!$A$2:$B$18,2,FALSE),0)</f>
        <v>0</v>
      </c>
      <c r="BN223">
        <f>COUNTIFS(AV223:AX223,"yes")+(COUNTIFS(BX223,"yes"))+Tabulation[[#This Row],[Leak Tight Exempt]]</f>
        <v>0</v>
      </c>
      <c r="BO223" t="str">
        <f>IF(OR(AND(K223=List!$R$2,BN223=3),AND(K223=List!$R$3,BN223=3)),"Yes","Ineligible or Missing Data")</f>
        <v>Ineligible or Missing Data</v>
      </c>
      <c r="BP223">
        <f t="shared" si="53"/>
        <v>1</v>
      </c>
      <c r="BQ223">
        <f>_xlfn.IFNA(VLOOKUP(AZ223,List!$H$2:$I$10,2,FALSE),0)</f>
        <v>0</v>
      </c>
      <c r="BR223">
        <f t="shared" si="54"/>
        <v>0</v>
      </c>
      <c r="BS223">
        <f t="shared" si="55"/>
        <v>1</v>
      </c>
      <c r="BT223">
        <f t="shared" si="56"/>
        <v>0</v>
      </c>
      <c r="BU223">
        <f t="shared" si="57"/>
        <v>0</v>
      </c>
      <c r="BV223" t="b">
        <f t="shared" si="49"/>
        <v>0</v>
      </c>
      <c r="BW223">
        <f t="shared" si="58"/>
        <v>0</v>
      </c>
      <c r="BX223" t="b">
        <f t="shared" si="59"/>
        <v>0</v>
      </c>
      <c r="BY223">
        <f t="shared" si="60"/>
        <v>1</v>
      </c>
      <c r="BZ223" t="e" cm="1">
        <f t="array" ref="BZ223">_xlfn.IFS(AG223&lt;List!$N$4,"Platinum",AG223&lt;List!$N$3,"Gold",AG223&lt;List!$N$2,"Silver",AG223&gt;List!$N$2,"Exceeds")</f>
        <v>#DIV/0!</v>
      </c>
      <c r="CA223" t="e" cm="1">
        <f t="array" ref="CA223">_xlfn.IFS(AL223&lt;List!$M$4,"Platinum",AL223&lt;List!$M$3,"Gold",AL223&lt;List!$M$2,"Silver",AL223&gt;List!$M$2,"Exceeds")</f>
        <v>#DIV/0!</v>
      </c>
      <c r="CB223" t="e" cm="1">
        <f t="array" ref="CB223">_xlfn.IFS(CA223="exceeds","Exceeds",BZ223="exceeds","Exceeds",CA223="silver","Silver",BZ223="silver","Silver",CA223="Gold","Gold",BZ223="Gold","Gold",CA223="platinum","Platinum",BZ223="platinum","Platinum")</f>
        <v>#DIV/0!</v>
      </c>
      <c r="CC223" t="e">
        <f>IF(AND(AND(BY223&gt;=2),AND(AG223&lt;=List!$N$4),AND(AL223&lt;=List!$M$4)),"Certified","Exceeds")</f>
        <v>#DIV/0!</v>
      </c>
      <c r="CD223" t="e" cm="1">
        <f t="array" ref="CD223">_xlfn.IFS(BH223=List!$O$2,'SAMPLE-Entry-Sheet'!CB223,BH223=List!$O$3,'SAMPLE-Entry-Sheet'!CC223)</f>
        <v>#DIV/0!</v>
      </c>
    </row>
    <row r="224" spans="1:82" ht="30" customHeight="1" x14ac:dyDescent="0.35">
      <c r="A224" t="str">
        <f t="shared" si="50"/>
        <v>Ineligible or missing inputs</v>
      </c>
      <c r="H224" s="15"/>
      <c r="I224" s="16"/>
      <c r="J224" s="16"/>
      <c r="K224" s="16"/>
      <c r="O224" s="17"/>
      <c r="Q224" s="17"/>
      <c r="T224" s="17"/>
      <c r="V224" s="17"/>
      <c r="AB224" s="17">
        <f>'SAMPLE-Load-Tally'!C224</f>
        <v>0</v>
      </c>
      <c r="AC224" s="17"/>
      <c r="AD224" s="17"/>
      <c r="AE224" s="17"/>
      <c r="AF224" s="17"/>
      <c r="AG224" s="12" t="e">
        <f t="shared" si="51"/>
        <v>#DIV/0!</v>
      </c>
      <c r="AH224" s="13" cm="1">
        <f t="array" ref="AH224">_xlfn.IFS(AC224&gt;0,((AC224/(O224))),AC224=0,0)</f>
        <v>0</v>
      </c>
      <c r="AI224" s="13" cm="1">
        <f t="array" ref="AI224">_xlfn.IFS(AD224&gt;0,((AD224/(Q224))),AD224=0,0)</f>
        <v>0</v>
      </c>
      <c r="AJ224" s="13" cm="1">
        <f t="array" ref="AJ224">_xlfn.IFS(AE224&gt;0,((AE224/(U224))),AE224=0,0)</f>
        <v>0</v>
      </c>
      <c r="AK224" s="13" cm="1">
        <f t="array" ref="AK224">_xlfn.IFS(AF224&gt;0,((AF224/(W224))),AF224=0,0)</f>
        <v>0</v>
      </c>
      <c r="AL224" s="14" t="e">
        <f t="shared" si="52"/>
        <v>#DIV/0!</v>
      </c>
      <c r="BH224" t="str" cm="1">
        <f t="array" ref="BH224">_xlfn.IFS(J224&lt;List!$K$3,"old",J224&gt;=List!$K$3,"new")</f>
        <v>old</v>
      </c>
      <c r="BI224">
        <f>_xlfn.IFNA(VLOOKUP(N224,List!$A$2:$B$18,2,FALSE),0)</f>
        <v>0</v>
      </c>
      <c r="BJ224">
        <f>_xlfn.IFNA(VLOOKUP(P224,List!$A$2:$B$18,2,FALSE),0)</f>
        <v>0</v>
      </c>
      <c r="BK224">
        <f>_xlfn.IFNA(VLOOKUP(T224,List!$A$2:$B$18,2,FALSE),0)</f>
        <v>0</v>
      </c>
      <c r="BL224">
        <f>_xlfn.IFNA(VLOOKUP(V224,List!$A$2:$B$18,2,FALSE),0)</f>
        <v>0</v>
      </c>
      <c r="BM224">
        <f>_xlfn.IFNA(VLOOKUP(Z224,List!$A$2:$B$18,2,FALSE),0)</f>
        <v>0</v>
      </c>
      <c r="BN224">
        <f>COUNTIFS(AV224:AX224,"yes")+(COUNTIFS(BX224,"yes"))+Tabulation[[#This Row],[Leak Tight Exempt]]</f>
        <v>0</v>
      </c>
      <c r="BO224" t="str">
        <f>IF(OR(AND(K224=List!$R$2,BN224=3),AND(K224=List!$R$3,BN224=3)),"Yes","Ineligible or Missing Data")</f>
        <v>Ineligible or Missing Data</v>
      </c>
      <c r="BP224">
        <f t="shared" si="53"/>
        <v>1</v>
      </c>
      <c r="BQ224">
        <f>_xlfn.IFNA(VLOOKUP(AZ224,List!$H$2:$I$10,2,FALSE),0)</f>
        <v>0</v>
      </c>
      <c r="BR224">
        <f t="shared" si="54"/>
        <v>0</v>
      </c>
      <c r="BS224">
        <f t="shared" si="55"/>
        <v>1</v>
      </c>
      <c r="BT224">
        <f t="shared" si="56"/>
        <v>0</v>
      </c>
      <c r="BU224">
        <f t="shared" si="57"/>
        <v>0</v>
      </c>
      <c r="BV224" t="b">
        <f t="shared" si="49"/>
        <v>0</v>
      </c>
      <c r="BW224">
        <f t="shared" si="58"/>
        <v>0</v>
      </c>
      <c r="BX224" t="b">
        <f t="shared" si="59"/>
        <v>0</v>
      </c>
      <c r="BY224">
        <f t="shared" si="60"/>
        <v>1</v>
      </c>
      <c r="BZ224" t="e" cm="1">
        <f t="array" ref="BZ224">_xlfn.IFS(AG224&lt;List!$N$4,"Platinum",AG224&lt;List!$N$3,"Gold",AG224&lt;List!$N$2,"Silver",AG224&gt;List!$N$2,"Exceeds")</f>
        <v>#DIV/0!</v>
      </c>
      <c r="CA224" t="e" cm="1">
        <f t="array" ref="CA224">_xlfn.IFS(AL224&lt;List!$M$4,"Platinum",AL224&lt;List!$M$3,"Gold",AL224&lt;List!$M$2,"Silver",AL224&gt;List!$M$2,"Exceeds")</f>
        <v>#DIV/0!</v>
      </c>
      <c r="CB224" t="e" cm="1">
        <f t="array" ref="CB224">_xlfn.IFS(CA224="exceeds","Exceeds",BZ224="exceeds","Exceeds",CA224="silver","Silver",BZ224="silver","Silver",CA224="Gold","Gold",BZ224="Gold","Gold",CA224="platinum","Platinum",BZ224="platinum","Platinum")</f>
        <v>#DIV/0!</v>
      </c>
      <c r="CC224" t="e">
        <f>IF(AND(AND(BY224&gt;=2),AND(AG224&lt;=List!$N$4),AND(AL224&lt;=List!$M$4)),"Certified","Exceeds")</f>
        <v>#DIV/0!</v>
      </c>
      <c r="CD224" t="e" cm="1">
        <f t="array" ref="CD224">_xlfn.IFS(BH224=List!$O$2,'SAMPLE-Entry-Sheet'!CB224,BH224=List!$O$3,'SAMPLE-Entry-Sheet'!CC224)</f>
        <v>#DIV/0!</v>
      </c>
    </row>
    <row r="225" spans="1:82" ht="30" customHeight="1" x14ac:dyDescent="0.35">
      <c r="A225" t="str">
        <f t="shared" si="50"/>
        <v>Ineligible or missing inputs</v>
      </c>
      <c r="H225" s="15"/>
      <c r="I225" s="16"/>
      <c r="J225" s="16"/>
      <c r="K225" s="16"/>
      <c r="O225" s="17"/>
      <c r="Q225" s="17"/>
      <c r="T225" s="17"/>
      <c r="V225" s="17"/>
      <c r="AB225" s="17">
        <f>'SAMPLE-Load-Tally'!C225</f>
        <v>0</v>
      </c>
      <c r="AC225" s="17"/>
      <c r="AD225" s="17"/>
      <c r="AE225" s="17"/>
      <c r="AF225" s="17"/>
      <c r="AG225" s="12" t="e">
        <f t="shared" si="51"/>
        <v>#DIV/0!</v>
      </c>
      <c r="AH225" s="13" cm="1">
        <f t="array" ref="AH225">_xlfn.IFS(AC225&gt;0,((AC225/(O225))),AC225=0,0)</f>
        <v>0</v>
      </c>
      <c r="AI225" s="13" cm="1">
        <f t="array" ref="AI225">_xlfn.IFS(AD225&gt;0,((AD225/(Q225))),AD225=0,0)</f>
        <v>0</v>
      </c>
      <c r="AJ225" s="13" cm="1">
        <f t="array" ref="AJ225">_xlfn.IFS(AE225&gt;0,((AE225/(U225))),AE225=0,0)</f>
        <v>0</v>
      </c>
      <c r="AK225" s="13" cm="1">
        <f t="array" ref="AK225">_xlfn.IFS(AF225&gt;0,((AF225/(W225))),AF225=0,0)</f>
        <v>0</v>
      </c>
      <c r="AL225" s="14" t="e">
        <f t="shared" si="52"/>
        <v>#DIV/0!</v>
      </c>
      <c r="BH225" t="str" cm="1">
        <f t="array" ref="BH225">_xlfn.IFS(J225&lt;List!$K$3,"old",J225&gt;=List!$K$3,"new")</f>
        <v>old</v>
      </c>
      <c r="BI225">
        <f>_xlfn.IFNA(VLOOKUP(N225,List!$A$2:$B$18,2,FALSE),0)</f>
        <v>0</v>
      </c>
      <c r="BJ225">
        <f>_xlfn.IFNA(VLOOKUP(P225,List!$A$2:$B$18,2,FALSE),0)</f>
        <v>0</v>
      </c>
      <c r="BK225">
        <f>_xlfn.IFNA(VLOOKUP(T225,List!$A$2:$B$18,2,FALSE),0)</f>
        <v>0</v>
      </c>
      <c r="BL225">
        <f>_xlfn.IFNA(VLOOKUP(V225,List!$A$2:$B$18,2,FALSE),0)</f>
        <v>0</v>
      </c>
      <c r="BM225">
        <f>_xlfn.IFNA(VLOOKUP(Z225,List!$A$2:$B$18,2,FALSE),0)</f>
        <v>0</v>
      </c>
      <c r="BN225">
        <f>COUNTIFS(AV225:AX225,"yes")+(COUNTIFS(BX225,"yes"))+Tabulation[[#This Row],[Leak Tight Exempt]]</f>
        <v>0</v>
      </c>
      <c r="BO225" t="str">
        <f>IF(OR(AND(K225=List!$R$2,BN225=3),AND(K225=List!$R$3,BN225=3)),"Yes","Ineligible or Missing Data")</f>
        <v>Ineligible or Missing Data</v>
      </c>
      <c r="BP225">
        <f t="shared" si="53"/>
        <v>1</v>
      </c>
      <c r="BQ225">
        <f>_xlfn.IFNA(VLOOKUP(AZ225,List!$H$2:$I$10,2,FALSE),0)</f>
        <v>0</v>
      </c>
      <c r="BR225">
        <f t="shared" si="54"/>
        <v>0</v>
      </c>
      <c r="BS225">
        <f t="shared" si="55"/>
        <v>1</v>
      </c>
      <c r="BT225">
        <f t="shared" si="56"/>
        <v>0</v>
      </c>
      <c r="BU225">
        <f t="shared" si="57"/>
        <v>0</v>
      </c>
      <c r="BV225" t="b">
        <f t="shared" si="49"/>
        <v>0</v>
      </c>
      <c r="BW225">
        <f t="shared" si="58"/>
        <v>0</v>
      </c>
      <c r="BX225" t="b">
        <f t="shared" si="59"/>
        <v>0</v>
      </c>
      <c r="BY225">
        <f t="shared" si="60"/>
        <v>1</v>
      </c>
      <c r="BZ225" t="e" cm="1">
        <f t="array" ref="BZ225">_xlfn.IFS(AG225&lt;List!$N$4,"Platinum",AG225&lt;List!$N$3,"Gold",AG225&lt;List!$N$2,"Silver",AG225&gt;List!$N$2,"Exceeds")</f>
        <v>#DIV/0!</v>
      </c>
      <c r="CA225" t="e" cm="1">
        <f t="array" ref="CA225">_xlfn.IFS(AL225&lt;List!$M$4,"Platinum",AL225&lt;List!$M$3,"Gold",AL225&lt;List!$M$2,"Silver",AL225&gt;List!$M$2,"Exceeds")</f>
        <v>#DIV/0!</v>
      </c>
      <c r="CB225" t="e" cm="1">
        <f t="array" ref="CB225">_xlfn.IFS(CA225="exceeds","Exceeds",BZ225="exceeds","Exceeds",CA225="silver","Silver",BZ225="silver","Silver",CA225="Gold","Gold",BZ225="Gold","Gold",CA225="platinum","Platinum",BZ225="platinum","Platinum")</f>
        <v>#DIV/0!</v>
      </c>
      <c r="CC225" t="e">
        <f>IF(AND(AND(BY225&gt;=2),AND(AG225&lt;=List!$N$4),AND(AL225&lt;=List!$M$4)),"Certified","Exceeds")</f>
        <v>#DIV/0!</v>
      </c>
      <c r="CD225" t="e" cm="1">
        <f t="array" ref="CD225">_xlfn.IFS(BH225=List!$O$2,'SAMPLE-Entry-Sheet'!CB225,BH225=List!$O$3,'SAMPLE-Entry-Sheet'!CC225)</f>
        <v>#DIV/0!</v>
      </c>
    </row>
    <row r="226" spans="1:82" ht="30" customHeight="1" x14ac:dyDescent="0.35">
      <c r="A226" t="str">
        <f t="shared" si="50"/>
        <v>Ineligible or missing inputs</v>
      </c>
      <c r="H226" s="15"/>
      <c r="I226" s="16"/>
      <c r="J226" s="16"/>
      <c r="K226" s="16"/>
      <c r="O226" s="17"/>
      <c r="Q226" s="17"/>
      <c r="T226" s="17"/>
      <c r="V226" s="17"/>
      <c r="AB226" s="17">
        <f>'SAMPLE-Load-Tally'!C226</f>
        <v>0</v>
      </c>
      <c r="AC226" s="17"/>
      <c r="AD226" s="17"/>
      <c r="AE226" s="17"/>
      <c r="AF226" s="17"/>
      <c r="AG226" s="12" t="e">
        <f t="shared" si="51"/>
        <v>#DIV/0!</v>
      </c>
      <c r="AH226" s="13" cm="1">
        <f t="array" ref="AH226">_xlfn.IFS(AC226&gt;0,((AC226/(O226))),AC226=0,0)</f>
        <v>0</v>
      </c>
      <c r="AI226" s="13" cm="1">
        <f t="array" ref="AI226">_xlfn.IFS(AD226&gt;0,((AD226/(Q226))),AD226=0,0)</f>
        <v>0</v>
      </c>
      <c r="AJ226" s="13" cm="1">
        <f t="array" ref="AJ226">_xlfn.IFS(AE226&gt;0,((AE226/(U226))),AE226=0,0)</f>
        <v>0</v>
      </c>
      <c r="AK226" s="13" cm="1">
        <f t="array" ref="AK226">_xlfn.IFS(AF226&gt;0,((AF226/(W226))),AF226=0,0)</f>
        <v>0</v>
      </c>
      <c r="AL226" s="14" t="e">
        <f t="shared" si="52"/>
        <v>#DIV/0!</v>
      </c>
      <c r="BH226" t="str" cm="1">
        <f t="array" ref="BH226">_xlfn.IFS(J226&lt;List!$K$3,"old",J226&gt;=List!$K$3,"new")</f>
        <v>old</v>
      </c>
      <c r="BI226">
        <f>_xlfn.IFNA(VLOOKUP(N226,List!$A$2:$B$18,2,FALSE),0)</f>
        <v>0</v>
      </c>
      <c r="BJ226">
        <f>_xlfn.IFNA(VLOOKUP(P226,List!$A$2:$B$18,2,FALSE),0)</f>
        <v>0</v>
      </c>
      <c r="BK226">
        <f>_xlfn.IFNA(VLOOKUP(T226,List!$A$2:$B$18,2,FALSE),0)</f>
        <v>0</v>
      </c>
      <c r="BL226">
        <f>_xlfn.IFNA(VLOOKUP(V226,List!$A$2:$B$18,2,FALSE),0)</f>
        <v>0</v>
      </c>
      <c r="BM226">
        <f>_xlfn.IFNA(VLOOKUP(Z226,List!$A$2:$B$18,2,FALSE),0)</f>
        <v>0</v>
      </c>
      <c r="BN226">
        <f>COUNTIFS(AV226:AX226,"yes")+(COUNTIFS(BX226,"yes"))+Tabulation[[#This Row],[Leak Tight Exempt]]</f>
        <v>0</v>
      </c>
      <c r="BO226" t="str">
        <f>IF(OR(AND(K226=List!$R$2,BN226=3),AND(K226=List!$R$3,BN226=3)),"Yes","Ineligible or Missing Data")</f>
        <v>Ineligible or Missing Data</v>
      </c>
      <c r="BP226">
        <f t="shared" si="53"/>
        <v>1</v>
      </c>
      <c r="BQ226">
        <f>_xlfn.IFNA(VLOOKUP(AZ226,List!$H$2:$I$10,2,FALSE),0)</f>
        <v>0</v>
      </c>
      <c r="BR226">
        <f t="shared" si="54"/>
        <v>0</v>
      </c>
      <c r="BS226">
        <f t="shared" si="55"/>
        <v>1</v>
      </c>
      <c r="BT226">
        <f t="shared" si="56"/>
        <v>0</v>
      </c>
      <c r="BU226">
        <f t="shared" si="57"/>
        <v>0</v>
      </c>
      <c r="BV226" t="b">
        <f t="shared" si="49"/>
        <v>0</v>
      </c>
      <c r="BW226">
        <f t="shared" si="58"/>
        <v>0</v>
      </c>
      <c r="BX226" t="b">
        <f t="shared" si="59"/>
        <v>0</v>
      </c>
      <c r="BY226">
        <f t="shared" si="60"/>
        <v>1</v>
      </c>
      <c r="BZ226" t="e" cm="1">
        <f t="array" ref="BZ226">_xlfn.IFS(AG226&lt;List!$N$4,"Platinum",AG226&lt;List!$N$3,"Gold",AG226&lt;List!$N$2,"Silver",AG226&gt;List!$N$2,"Exceeds")</f>
        <v>#DIV/0!</v>
      </c>
      <c r="CA226" t="e" cm="1">
        <f t="array" ref="CA226">_xlfn.IFS(AL226&lt;List!$M$4,"Platinum",AL226&lt;List!$M$3,"Gold",AL226&lt;List!$M$2,"Silver",AL226&gt;List!$M$2,"Exceeds")</f>
        <v>#DIV/0!</v>
      </c>
      <c r="CB226" t="e" cm="1">
        <f t="array" ref="CB226">_xlfn.IFS(CA226="exceeds","Exceeds",BZ226="exceeds","Exceeds",CA226="silver","Silver",BZ226="silver","Silver",CA226="Gold","Gold",BZ226="Gold","Gold",CA226="platinum","Platinum",BZ226="platinum","Platinum")</f>
        <v>#DIV/0!</v>
      </c>
      <c r="CC226" t="e">
        <f>IF(AND(AND(BY226&gt;=2),AND(AG226&lt;=List!$N$4),AND(AL226&lt;=List!$M$4)),"Certified","Exceeds")</f>
        <v>#DIV/0!</v>
      </c>
      <c r="CD226" t="e" cm="1">
        <f t="array" ref="CD226">_xlfn.IFS(BH226=List!$O$2,'SAMPLE-Entry-Sheet'!CB226,BH226=List!$O$3,'SAMPLE-Entry-Sheet'!CC226)</f>
        <v>#DIV/0!</v>
      </c>
    </row>
    <row r="227" spans="1:82" ht="30" customHeight="1" x14ac:dyDescent="0.35">
      <c r="A227" t="str">
        <f t="shared" si="50"/>
        <v>Ineligible or missing inputs</v>
      </c>
      <c r="H227" s="15"/>
      <c r="I227" s="16"/>
      <c r="J227" s="16"/>
      <c r="K227" s="16"/>
      <c r="O227" s="17"/>
      <c r="Q227" s="17"/>
      <c r="T227" s="17"/>
      <c r="V227" s="17"/>
      <c r="AB227" s="17">
        <f>'SAMPLE-Load-Tally'!C227</f>
        <v>0</v>
      </c>
      <c r="AC227" s="17"/>
      <c r="AD227" s="17"/>
      <c r="AE227" s="17"/>
      <c r="AF227" s="17"/>
      <c r="AG227" s="12" t="e">
        <f t="shared" si="51"/>
        <v>#DIV/0!</v>
      </c>
      <c r="AH227" s="13" cm="1">
        <f t="array" ref="AH227">_xlfn.IFS(AC227&gt;0,((AC227/(O227))),AC227=0,0)</f>
        <v>0</v>
      </c>
      <c r="AI227" s="13" cm="1">
        <f t="array" ref="AI227">_xlfn.IFS(AD227&gt;0,((AD227/(Q227))),AD227=0,0)</f>
        <v>0</v>
      </c>
      <c r="AJ227" s="13" cm="1">
        <f t="array" ref="AJ227">_xlfn.IFS(AE227&gt;0,((AE227/(U227))),AE227=0,0)</f>
        <v>0</v>
      </c>
      <c r="AK227" s="13" cm="1">
        <f t="array" ref="AK227">_xlfn.IFS(AF227&gt;0,((AF227/(W227))),AF227=0,0)</f>
        <v>0</v>
      </c>
      <c r="AL227" s="14" t="e">
        <f t="shared" si="52"/>
        <v>#DIV/0!</v>
      </c>
      <c r="BH227" t="str" cm="1">
        <f t="array" ref="BH227">_xlfn.IFS(J227&lt;List!$K$3,"old",J227&gt;=List!$K$3,"new")</f>
        <v>old</v>
      </c>
      <c r="BI227">
        <f>_xlfn.IFNA(VLOOKUP(N227,List!$A$2:$B$18,2,FALSE),0)</f>
        <v>0</v>
      </c>
      <c r="BJ227">
        <f>_xlfn.IFNA(VLOOKUP(P227,List!$A$2:$B$18,2,FALSE),0)</f>
        <v>0</v>
      </c>
      <c r="BK227">
        <f>_xlfn.IFNA(VLOOKUP(T227,List!$A$2:$B$18,2,FALSE),0)</f>
        <v>0</v>
      </c>
      <c r="BL227">
        <f>_xlfn.IFNA(VLOOKUP(V227,List!$A$2:$B$18,2,FALSE),0)</f>
        <v>0</v>
      </c>
      <c r="BM227">
        <f>_xlfn.IFNA(VLOOKUP(Z227,List!$A$2:$B$18,2,FALSE),0)</f>
        <v>0</v>
      </c>
      <c r="BN227">
        <f>COUNTIFS(AV227:AX227,"yes")+(COUNTIFS(BX227,"yes"))+Tabulation[[#This Row],[Leak Tight Exempt]]</f>
        <v>0</v>
      </c>
      <c r="BO227" t="str">
        <f>IF(OR(AND(K227=List!$R$2,BN227=3),AND(K227=List!$R$3,BN227=3)),"Yes","Ineligible or Missing Data")</f>
        <v>Ineligible or Missing Data</v>
      </c>
      <c r="BP227">
        <f t="shared" si="53"/>
        <v>1</v>
      </c>
      <c r="BQ227">
        <f>_xlfn.IFNA(VLOOKUP(AZ227,List!$H$2:$I$10,2,FALSE),0)</f>
        <v>0</v>
      </c>
      <c r="BR227">
        <f t="shared" si="54"/>
        <v>0</v>
      </c>
      <c r="BS227">
        <f t="shared" si="55"/>
        <v>1</v>
      </c>
      <c r="BT227">
        <f t="shared" si="56"/>
        <v>0</v>
      </c>
      <c r="BU227">
        <f t="shared" si="57"/>
        <v>0</v>
      </c>
      <c r="BV227" t="b">
        <f t="shared" si="49"/>
        <v>0</v>
      </c>
      <c r="BW227">
        <f t="shared" si="58"/>
        <v>0</v>
      </c>
      <c r="BX227" t="b">
        <f t="shared" si="59"/>
        <v>0</v>
      </c>
      <c r="BY227">
        <f t="shared" si="60"/>
        <v>1</v>
      </c>
      <c r="BZ227" t="e" cm="1">
        <f t="array" ref="BZ227">_xlfn.IFS(AG227&lt;List!$N$4,"Platinum",AG227&lt;List!$N$3,"Gold",AG227&lt;List!$N$2,"Silver",AG227&gt;List!$N$2,"Exceeds")</f>
        <v>#DIV/0!</v>
      </c>
      <c r="CA227" t="e" cm="1">
        <f t="array" ref="CA227">_xlfn.IFS(AL227&lt;List!$M$4,"Platinum",AL227&lt;List!$M$3,"Gold",AL227&lt;List!$M$2,"Silver",AL227&gt;List!$M$2,"Exceeds")</f>
        <v>#DIV/0!</v>
      </c>
      <c r="CB227" t="e" cm="1">
        <f t="array" ref="CB227">_xlfn.IFS(CA227="exceeds","Exceeds",BZ227="exceeds","Exceeds",CA227="silver","Silver",BZ227="silver","Silver",CA227="Gold","Gold",BZ227="Gold","Gold",CA227="platinum","Platinum",BZ227="platinum","Platinum")</f>
        <v>#DIV/0!</v>
      </c>
      <c r="CC227" t="e">
        <f>IF(AND(AND(BY227&gt;=2),AND(AG227&lt;=List!$N$4),AND(AL227&lt;=List!$M$4)),"Certified","Exceeds")</f>
        <v>#DIV/0!</v>
      </c>
      <c r="CD227" t="e" cm="1">
        <f t="array" ref="CD227">_xlfn.IFS(BH227=List!$O$2,'SAMPLE-Entry-Sheet'!CB227,BH227=List!$O$3,'SAMPLE-Entry-Sheet'!CC227)</f>
        <v>#DIV/0!</v>
      </c>
    </row>
    <row r="228" spans="1:82" ht="30" customHeight="1" x14ac:dyDescent="0.35">
      <c r="A228" t="str">
        <f t="shared" si="50"/>
        <v>Ineligible or missing inputs</v>
      </c>
      <c r="H228" s="15"/>
      <c r="I228" s="16"/>
      <c r="J228" s="16"/>
      <c r="K228" s="16"/>
      <c r="O228" s="17"/>
      <c r="Q228" s="17"/>
      <c r="T228" s="17"/>
      <c r="V228" s="17"/>
      <c r="AB228" s="17">
        <f>'SAMPLE-Load-Tally'!C228</f>
        <v>0</v>
      </c>
      <c r="AC228" s="17"/>
      <c r="AD228" s="17"/>
      <c r="AE228" s="17"/>
      <c r="AF228" s="17"/>
      <c r="AG228" s="12" t="e">
        <f t="shared" si="51"/>
        <v>#DIV/0!</v>
      </c>
      <c r="AH228" s="13" cm="1">
        <f t="array" ref="AH228">_xlfn.IFS(AC228&gt;0,((AC228/(O228))),AC228=0,0)</f>
        <v>0</v>
      </c>
      <c r="AI228" s="13" cm="1">
        <f t="array" ref="AI228">_xlfn.IFS(AD228&gt;0,((AD228/(Q228))),AD228=0,0)</f>
        <v>0</v>
      </c>
      <c r="AJ228" s="13" cm="1">
        <f t="array" ref="AJ228">_xlfn.IFS(AE228&gt;0,((AE228/(U228))),AE228=0,0)</f>
        <v>0</v>
      </c>
      <c r="AK228" s="13" cm="1">
        <f t="array" ref="AK228">_xlfn.IFS(AF228&gt;0,((AF228/(W228))),AF228=0,0)</f>
        <v>0</v>
      </c>
      <c r="AL228" s="14" t="e">
        <f t="shared" si="52"/>
        <v>#DIV/0!</v>
      </c>
      <c r="BH228" t="str" cm="1">
        <f t="array" ref="BH228">_xlfn.IFS(J228&lt;List!$K$3,"old",J228&gt;=List!$K$3,"new")</f>
        <v>old</v>
      </c>
      <c r="BI228">
        <f>_xlfn.IFNA(VLOOKUP(N228,List!$A$2:$B$18,2,FALSE),0)</f>
        <v>0</v>
      </c>
      <c r="BJ228">
        <f>_xlfn.IFNA(VLOOKUP(P228,List!$A$2:$B$18,2,FALSE),0)</f>
        <v>0</v>
      </c>
      <c r="BK228">
        <f>_xlfn.IFNA(VLOOKUP(T228,List!$A$2:$B$18,2,FALSE),0)</f>
        <v>0</v>
      </c>
      <c r="BL228">
        <f>_xlfn.IFNA(VLOOKUP(V228,List!$A$2:$B$18,2,FALSE),0)</f>
        <v>0</v>
      </c>
      <c r="BM228">
        <f>_xlfn.IFNA(VLOOKUP(Z228,List!$A$2:$B$18,2,FALSE),0)</f>
        <v>0</v>
      </c>
      <c r="BN228">
        <f>COUNTIFS(AV228:AX228,"yes")+(COUNTIFS(BX228,"yes"))+Tabulation[[#This Row],[Leak Tight Exempt]]</f>
        <v>0</v>
      </c>
      <c r="BO228" t="str">
        <f>IF(OR(AND(K228=List!$R$2,BN228=3),AND(K228=List!$R$3,BN228=3)),"Yes","Ineligible or Missing Data")</f>
        <v>Ineligible or Missing Data</v>
      </c>
      <c r="BP228">
        <f t="shared" si="53"/>
        <v>1</v>
      </c>
      <c r="BQ228">
        <f>_xlfn.IFNA(VLOOKUP(AZ228,List!$H$2:$I$10,2,FALSE),0)</f>
        <v>0</v>
      </c>
      <c r="BR228">
        <f t="shared" si="54"/>
        <v>0</v>
      </c>
      <c r="BS228">
        <f t="shared" si="55"/>
        <v>1</v>
      </c>
      <c r="BT228">
        <f t="shared" si="56"/>
        <v>0</v>
      </c>
      <c r="BU228">
        <f t="shared" si="57"/>
        <v>0</v>
      </c>
      <c r="BV228" t="b">
        <f t="shared" si="49"/>
        <v>0</v>
      </c>
      <c r="BW228">
        <f t="shared" si="58"/>
        <v>0</v>
      </c>
      <c r="BX228" t="b">
        <f t="shared" si="59"/>
        <v>0</v>
      </c>
      <c r="BY228">
        <f t="shared" si="60"/>
        <v>1</v>
      </c>
      <c r="BZ228" t="e" cm="1">
        <f t="array" ref="BZ228">_xlfn.IFS(AG228&lt;List!$N$4,"Platinum",AG228&lt;List!$N$3,"Gold",AG228&lt;List!$N$2,"Silver",AG228&gt;List!$N$2,"Exceeds")</f>
        <v>#DIV/0!</v>
      </c>
      <c r="CA228" t="e" cm="1">
        <f t="array" ref="CA228">_xlfn.IFS(AL228&lt;List!$M$4,"Platinum",AL228&lt;List!$M$3,"Gold",AL228&lt;List!$M$2,"Silver",AL228&gt;List!$M$2,"Exceeds")</f>
        <v>#DIV/0!</v>
      </c>
      <c r="CB228" t="e" cm="1">
        <f t="array" ref="CB228">_xlfn.IFS(CA228="exceeds","Exceeds",BZ228="exceeds","Exceeds",CA228="silver","Silver",BZ228="silver","Silver",CA228="Gold","Gold",BZ228="Gold","Gold",CA228="platinum","Platinum",BZ228="platinum","Platinum")</f>
        <v>#DIV/0!</v>
      </c>
      <c r="CC228" t="e">
        <f>IF(AND(AND(BY228&gt;=2),AND(AG228&lt;=List!$N$4),AND(AL228&lt;=List!$M$4)),"Certified","Exceeds")</f>
        <v>#DIV/0!</v>
      </c>
      <c r="CD228" t="e" cm="1">
        <f t="array" ref="CD228">_xlfn.IFS(BH228=List!$O$2,'SAMPLE-Entry-Sheet'!CB228,BH228=List!$O$3,'SAMPLE-Entry-Sheet'!CC228)</f>
        <v>#DIV/0!</v>
      </c>
    </row>
    <row r="229" spans="1:82" ht="30" customHeight="1" x14ac:dyDescent="0.35">
      <c r="A229" t="str">
        <f t="shared" si="50"/>
        <v>Ineligible or missing inputs</v>
      </c>
      <c r="H229" s="15"/>
      <c r="I229" s="16"/>
      <c r="J229" s="16"/>
      <c r="K229" s="16"/>
      <c r="O229" s="17"/>
      <c r="Q229" s="17"/>
      <c r="T229" s="17"/>
      <c r="V229" s="17"/>
      <c r="AB229" s="17">
        <f>'SAMPLE-Load-Tally'!C229</f>
        <v>0</v>
      </c>
      <c r="AC229" s="17"/>
      <c r="AD229" s="17"/>
      <c r="AE229" s="17"/>
      <c r="AF229" s="17"/>
      <c r="AG229" s="12" t="e">
        <f t="shared" si="51"/>
        <v>#DIV/0!</v>
      </c>
      <c r="AH229" s="13" cm="1">
        <f t="array" ref="AH229">_xlfn.IFS(AC229&gt;0,((AC229/(O229))),AC229=0,0)</f>
        <v>0</v>
      </c>
      <c r="AI229" s="13" cm="1">
        <f t="array" ref="AI229">_xlfn.IFS(AD229&gt;0,((AD229/(Q229))),AD229=0,0)</f>
        <v>0</v>
      </c>
      <c r="AJ229" s="13" cm="1">
        <f t="array" ref="AJ229">_xlfn.IFS(AE229&gt;0,((AE229/(U229))),AE229=0,0)</f>
        <v>0</v>
      </c>
      <c r="AK229" s="13" cm="1">
        <f t="array" ref="AK229">_xlfn.IFS(AF229&gt;0,((AF229/(W229))),AF229=0,0)</f>
        <v>0</v>
      </c>
      <c r="AL229" s="14" t="e">
        <f t="shared" si="52"/>
        <v>#DIV/0!</v>
      </c>
      <c r="BH229" t="str" cm="1">
        <f t="array" ref="BH229">_xlfn.IFS(J229&lt;List!$K$3,"old",J229&gt;=List!$K$3,"new")</f>
        <v>old</v>
      </c>
      <c r="BI229">
        <f>_xlfn.IFNA(VLOOKUP(N229,List!$A$2:$B$18,2,FALSE),0)</f>
        <v>0</v>
      </c>
      <c r="BJ229">
        <f>_xlfn.IFNA(VLOOKUP(P229,List!$A$2:$B$18,2,FALSE),0)</f>
        <v>0</v>
      </c>
      <c r="BK229">
        <f>_xlfn.IFNA(VLOOKUP(T229,List!$A$2:$B$18,2,FALSE),0)</f>
        <v>0</v>
      </c>
      <c r="BL229">
        <f>_xlfn.IFNA(VLOOKUP(V229,List!$A$2:$B$18,2,FALSE),0)</f>
        <v>0</v>
      </c>
      <c r="BM229">
        <f>_xlfn.IFNA(VLOOKUP(Z229,List!$A$2:$B$18,2,FALSE),0)</f>
        <v>0</v>
      </c>
      <c r="BN229">
        <f>COUNTIFS(AV229:AX229,"yes")+(COUNTIFS(BX229,"yes"))+Tabulation[[#This Row],[Leak Tight Exempt]]</f>
        <v>0</v>
      </c>
      <c r="BO229" t="str">
        <f>IF(OR(AND(K229=List!$R$2,BN229=3),AND(K229=List!$R$3,BN229=3)),"Yes","Ineligible or Missing Data")</f>
        <v>Ineligible or Missing Data</v>
      </c>
      <c r="BP229">
        <f t="shared" si="53"/>
        <v>1</v>
      </c>
      <c r="BQ229">
        <f>_xlfn.IFNA(VLOOKUP(AZ229,List!$H$2:$I$10,2,FALSE),0)</f>
        <v>0</v>
      </c>
      <c r="BR229">
        <f t="shared" si="54"/>
        <v>0</v>
      </c>
      <c r="BS229">
        <f t="shared" si="55"/>
        <v>1</v>
      </c>
      <c r="BT229">
        <f t="shared" si="56"/>
        <v>0</v>
      </c>
      <c r="BU229">
        <f t="shared" si="57"/>
        <v>0</v>
      </c>
      <c r="BV229" t="b">
        <f t="shared" si="49"/>
        <v>0</v>
      </c>
      <c r="BW229">
        <f t="shared" si="58"/>
        <v>0</v>
      </c>
      <c r="BX229" t="b">
        <f t="shared" si="59"/>
        <v>0</v>
      </c>
      <c r="BY229">
        <f t="shared" si="60"/>
        <v>1</v>
      </c>
      <c r="BZ229" t="e" cm="1">
        <f t="array" ref="BZ229">_xlfn.IFS(AG229&lt;List!$N$4,"Platinum",AG229&lt;List!$N$3,"Gold",AG229&lt;List!$N$2,"Silver",AG229&gt;List!$N$2,"Exceeds")</f>
        <v>#DIV/0!</v>
      </c>
      <c r="CA229" t="e" cm="1">
        <f t="array" ref="CA229">_xlfn.IFS(AL229&lt;List!$M$4,"Platinum",AL229&lt;List!$M$3,"Gold",AL229&lt;List!$M$2,"Silver",AL229&gt;List!$M$2,"Exceeds")</f>
        <v>#DIV/0!</v>
      </c>
      <c r="CB229" t="e" cm="1">
        <f t="array" ref="CB229">_xlfn.IFS(CA229="exceeds","Exceeds",BZ229="exceeds","Exceeds",CA229="silver","Silver",BZ229="silver","Silver",CA229="Gold","Gold",BZ229="Gold","Gold",CA229="platinum","Platinum",BZ229="platinum","Platinum")</f>
        <v>#DIV/0!</v>
      </c>
      <c r="CC229" t="e">
        <f>IF(AND(AND(BY229&gt;=2),AND(AG229&lt;=List!$N$4),AND(AL229&lt;=List!$M$4)),"Certified","Exceeds")</f>
        <v>#DIV/0!</v>
      </c>
      <c r="CD229" t="e" cm="1">
        <f t="array" ref="CD229">_xlfn.IFS(BH229=List!$O$2,'SAMPLE-Entry-Sheet'!CB229,BH229=List!$O$3,'SAMPLE-Entry-Sheet'!CC229)</f>
        <v>#DIV/0!</v>
      </c>
    </row>
    <row r="230" spans="1:82" ht="30" customHeight="1" x14ac:dyDescent="0.35">
      <c r="A230" t="str">
        <f t="shared" si="50"/>
        <v>Ineligible or missing inputs</v>
      </c>
      <c r="H230" s="15"/>
      <c r="I230" s="16"/>
      <c r="J230" s="16"/>
      <c r="K230" s="16"/>
      <c r="O230" s="17"/>
      <c r="Q230" s="17"/>
      <c r="T230" s="17"/>
      <c r="V230" s="17"/>
      <c r="AB230" s="17">
        <f>'SAMPLE-Load-Tally'!C230</f>
        <v>0</v>
      </c>
      <c r="AC230" s="17"/>
      <c r="AD230" s="17"/>
      <c r="AE230" s="17"/>
      <c r="AF230" s="17"/>
      <c r="AG230" s="12" t="e">
        <f t="shared" si="51"/>
        <v>#DIV/0!</v>
      </c>
      <c r="AH230" s="13" cm="1">
        <f t="array" ref="AH230">_xlfn.IFS(AC230&gt;0,((AC230/(O230))),AC230=0,0)</f>
        <v>0</v>
      </c>
      <c r="AI230" s="13" cm="1">
        <f t="array" ref="AI230">_xlfn.IFS(AD230&gt;0,((AD230/(Q230))),AD230=0,0)</f>
        <v>0</v>
      </c>
      <c r="AJ230" s="13" cm="1">
        <f t="array" ref="AJ230">_xlfn.IFS(AE230&gt;0,((AE230/(U230))),AE230=0,0)</f>
        <v>0</v>
      </c>
      <c r="AK230" s="13" cm="1">
        <f t="array" ref="AK230">_xlfn.IFS(AF230&gt;0,((AF230/(W230))),AF230=0,0)</f>
        <v>0</v>
      </c>
      <c r="AL230" s="14" t="e">
        <f t="shared" si="52"/>
        <v>#DIV/0!</v>
      </c>
      <c r="BH230" t="str" cm="1">
        <f t="array" ref="BH230">_xlfn.IFS(J230&lt;List!$K$3,"old",J230&gt;=List!$K$3,"new")</f>
        <v>old</v>
      </c>
      <c r="BI230">
        <f>_xlfn.IFNA(VLOOKUP(N230,List!$A$2:$B$18,2,FALSE),0)</f>
        <v>0</v>
      </c>
      <c r="BJ230">
        <f>_xlfn.IFNA(VLOOKUP(P230,List!$A$2:$B$18,2,FALSE),0)</f>
        <v>0</v>
      </c>
      <c r="BK230">
        <f>_xlfn.IFNA(VLOOKUP(T230,List!$A$2:$B$18,2,FALSE),0)</f>
        <v>0</v>
      </c>
      <c r="BL230">
        <f>_xlfn.IFNA(VLOOKUP(V230,List!$A$2:$B$18,2,FALSE),0)</f>
        <v>0</v>
      </c>
      <c r="BM230">
        <f>_xlfn.IFNA(VLOOKUP(Z230,List!$A$2:$B$18,2,FALSE),0)</f>
        <v>0</v>
      </c>
      <c r="BN230">
        <f>COUNTIFS(AV230:AX230,"yes")+(COUNTIFS(BX230,"yes"))+Tabulation[[#This Row],[Leak Tight Exempt]]</f>
        <v>0</v>
      </c>
      <c r="BO230" t="str">
        <f>IF(OR(AND(K230=List!$R$2,BN230=3),AND(K230=List!$R$3,BN230=3)),"Yes","Ineligible or Missing Data")</f>
        <v>Ineligible or Missing Data</v>
      </c>
      <c r="BP230">
        <f t="shared" si="53"/>
        <v>1</v>
      </c>
      <c r="BQ230">
        <f>_xlfn.IFNA(VLOOKUP(AZ230,List!$H$2:$I$10,2,FALSE),0)</f>
        <v>0</v>
      </c>
      <c r="BR230">
        <f t="shared" si="54"/>
        <v>0</v>
      </c>
      <c r="BS230">
        <f t="shared" si="55"/>
        <v>1</v>
      </c>
      <c r="BT230">
        <f t="shared" si="56"/>
        <v>0</v>
      </c>
      <c r="BU230">
        <f t="shared" si="57"/>
        <v>0</v>
      </c>
      <c r="BV230" t="b">
        <f t="shared" si="49"/>
        <v>0</v>
      </c>
      <c r="BW230">
        <f t="shared" si="58"/>
        <v>0</v>
      </c>
      <c r="BX230" t="b">
        <f t="shared" si="59"/>
        <v>0</v>
      </c>
      <c r="BY230">
        <f t="shared" si="60"/>
        <v>1</v>
      </c>
      <c r="BZ230" t="e" cm="1">
        <f t="array" ref="BZ230">_xlfn.IFS(AG230&lt;List!$N$4,"Platinum",AG230&lt;List!$N$3,"Gold",AG230&lt;List!$N$2,"Silver",AG230&gt;List!$N$2,"Exceeds")</f>
        <v>#DIV/0!</v>
      </c>
      <c r="CA230" t="e" cm="1">
        <f t="array" ref="CA230">_xlfn.IFS(AL230&lt;List!$M$4,"Platinum",AL230&lt;List!$M$3,"Gold",AL230&lt;List!$M$2,"Silver",AL230&gt;List!$M$2,"Exceeds")</f>
        <v>#DIV/0!</v>
      </c>
      <c r="CB230" t="e" cm="1">
        <f t="array" ref="CB230">_xlfn.IFS(CA230="exceeds","Exceeds",BZ230="exceeds","Exceeds",CA230="silver","Silver",BZ230="silver","Silver",CA230="Gold","Gold",BZ230="Gold","Gold",CA230="platinum","Platinum",BZ230="platinum","Platinum")</f>
        <v>#DIV/0!</v>
      </c>
      <c r="CC230" t="e">
        <f>IF(AND(AND(BY230&gt;=2),AND(AG230&lt;=List!$N$4),AND(AL230&lt;=List!$M$4)),"Certified","Exceeds")</f>
        <v>#DIV/0!</v>
      </c>
      <c r="CD230" t="e" cm="1">
        <f t="array" ref="CD230">_xlfn.IFS(BH230=List!$O$2,'SAMPLE-Entry-Sheet'!CB230,BH230=List!$O$3,'SAMPLE-Entry-Sheet'!CC230)</f>
        <v>#DIV/0!</v>
      </c>
    </row>
    <row r="231" spans="1:82" ht="30" customHeight="1" x14ac:dyDescent="0.35">
      <c r="A231" t="str">
        <f t="shared" si="50"/>
        <v>Ineligible or missing inputs</v>
      </c>
      <c r="H231" s="15"/>
      <c r="I231" s="16"/>
      <c r="J231" s="16"/>
      <c r="K231" s="16"/>
      <c r="O231" s="17"/>
      <c r="Q231" s="17"/>
      <c r="T231" s="17"/>
      <c r="V231" s="17"/>
      <c r="AB231" s="17">
        <f>'SAMPLE-Load-Tally'!C231</f>
        <v>0</v>
      </c>
      <c r="AC231" s="17"/>
      <c r="AD231" s="17"/>
      <c r="AE231" s="17"/>
      <c r="AF231" s="17"/>
      <c r="AG231" s="12" t="e">
        <f t="shared" si="51"/>
        <v>#DIV/0!</v>
      </c>
      <c r="AH231" s="13" cm="1">
        <f t="array" ref="AH231">_xlfn.IFS(AC231&gt;0,((AC231/(O231))),AC231=0,0)</f>
        <v>0</v>
      </c>
      <c r="AI231" s="13" cm="1">
        <f t="array" ref="AI231">_xlfn.IFS(AD231&gt;0,((AD231/(Q231))),AD231=0,0)</f>
        <v>0</v>
      </c>
      <c r="AJ231" s="13" cm="1">
        <f t="array" ref="AJ231">_xlfn.IFS(AE231&gt;0,((AE231/(U231))),AE231=0,0)</f>
        <v>0</v>
      </c>
      <c r="AK231" s="13" cm="1">
        <f t="array" ref="AK231">_xlfn.IFS(AF231&gt;0,((AF231/(W231))),AF231=0,0)</f>
        <v>0</v>
      </c>
      <c r="AL231" s="14" t="e">
        <f t="shared" si="52"/>
        <v>#DIV/0!</v>
      </c>
      <c r="BH231" t="str" cm="1">
        <f t="array" ref="BH231">_xlfn.IFS(J231&lt;List!$K$3,"old",J231&gt;=List!$K$3,"new")</f>
        <v>old</v>
      </c>
      <c r="BI231">
        <f>_xlfn.IFNA(VLOOKUP(N231,List!$A$2:$B$18,2,FALSE),0)</f>
        <v>0</v>
      </c>
      <c r="BJ231">
        <f>_xlfn.IFNA(VLOOKUP(P231,List!$A$2:$B$18,2,FALSE),0)</f>
        <v>0</v>
      </c>
      <c r="BK231">
        <f>_xlfn.IFNA(VLOOKUP(T231,List!$A$2:$B$18,2,FALSE),0)</f>
        <v>0</v>
      </c>
      <c r="BL231">
        <f>_xlfn.IFNA(VLOOKUP(V231,List!$A$2:$B$18,2,FALSE),0)</f>
        <v>0</v>
      </c>
      <c r="BM231">
        <f>_xlfn.IFNA(VLOOKUP(Z231,List!$A$2:$B$18,2,FALSE),0)</f>
        <v>0</v>
      </c>
      <c r="BN231">
        <f>COUNTIFS(AV231:AX231,"yes")+(COUNTIFS(BX231,"yes"))+Tabulation[[#This Row],[Leak Tight Exempt]]</f>
        <v>0</v>
      </c>
      <c r="BO231" t="str">
        <f>IF(OR(AND(K231=List!$R$2,BN231=3),AND(K231=List!$R$3,BN231=3)),"Yes","Ineligible or Missing Data")</f>
        <v>Ineligible or Missing Data</v>
      </c>
      <c r="BP231">
        <f t="shared" si="53"/>
        <v>1</v>
      </c>
      <c r="BQ231">
        <f>_xlfn.IFNA(VLOOKUP(AZ231,List!$H$2:$I$10,2,FALSE),0)</f>
        <v>0</v>
      </c>
      <c r="BR231">
        <f t="shared" si="54"/>
        <v>0</v>
      </c>
      <c r="BS231">
        <f t="shared" si="55"/>
        <v>1</v>
      </c>
      <c r="BT231">
        <f t="shared" si="56"/>
        <v>0</v>
      </c>
      <c r="BU231">
        <f t="shared" si="57"/>
        <v>0</v>
      </c>
      <c r="BV231" t="b">
        <f t="shared" si="49"/>
        <v>0</v>
      </c>
      <c r="BW231">
        <f t="shared" si="58"/>
        <v>0</v>
      </c>
      <c r="BX231" t="b">
        <f t="shared" si="59"/>
        <v>0</v>
      </c>
      <c r="BY231">
        <f t="shared" si="60"/>
        <v>1</v>
      </c>
      <c r="BZ231" t="e" cm="1">
        <f t="array" ref="BZ231">_xlfn.IFS(AG231&lt;List!$N$4,"Platinum",AG231&lt;List!$N$3,"Gold",AG231&lt;List!$N$2,"Silver",AG231&gt;List!$N$2,"Exceeds")</f>
        <v>#DIV/0!</v>
      </c>
      <c r="CA231" t="e" cm="1">
        <f t="array" ref="CA231">_xlfn.IFS(AL231&lt;List!$M$4,"Platinum",AL231&lt;List!$M$3,"Gold",AL231&lt;List!$M$2,"Silver",AL231&gt;List!$M$2,"Exceeds")</f>
        <v>#DIV/0!</v>
      </c>
      <c r="CB231" t="e" cm="1">
        <f t="array" ref="CB231">_xlfn.IFS(CA231="exceeds","Exceeds",BZ231="exceeds","Exceeds",CA231="silver","Silver",BZ231="silver","Silver",CA231="Gold","Gold",BZ231="Gold","Gold",CA231="platinum","Platinum",BZ231="platinum","Platinum")</f>
        <v>#DIV/0!</v>
      </c>
      <c r="CC231" t="e">
        <f>IF(AND(AND(BY231&gt;=2),AND(AG231&lt;=List!$N$4),AND(AL231&lt;=List!$M$4)),"Certified","Exceeds")</f>
        <v>#DIV/0!</v>
      </c>
      <c r="CD231" t="e" cm="1">
        <f t="array" ref="CD231">_xlfn.IFS(BH231=List!$O$2,'SAMPLE-Entry-Sheet'!CB231,BH231=List!$O$3,'SAMPLE-Entry-Sheet'!CC231)</f>
        <v>#DIV/0!</v>
      </c>
    </row>
    <row r="232" spans="1:82" ht="30" customHeight="1" x14ac:dyDescent="0.35">
      <c r="A232" t="str">
        <f t="shared" si="50"/>
        <v>Ineligible or missing inputs</v>
      </c>
      <c r="H232" s="15"/>
      <c r="I232" s="16"/>
      <c r="J232" s="16"/>
      <c r="K232" s="16"/>
      <c r="O232" s="17"/>
      <c r="Q232" s="17"/>
      <c r="T232" s="17"/>
      <c r="V232" s="17"/>
      <c r="AB232" s="17">
        <f>'SAMPLE-Load-Tally'!C232</f>
        <v>0</v>
      </c>
      <c r="AC232" s="17"/>
      <c r="AD232" s="17"/>
      <c r="AE232" s="17"/>
      <c r="AF232" s="17"/>
      <c r="AG232" s="12" t="e">
        <f t="shared" si="51"/>
        <v>#DIV/0!</v>
      </c>
      <c r="AH232" s="13" cm="1">
        <f t="array" ref="AH232">_xlfn.IFS(AC232&gt;0,((AC232/(O232))),AC232=0,0)</f>
        <v>0</v>
      </c>
      <c r="AI232" s="13" cm="1">
        <f t="array" ref="AI232">_xlfn.IFS(AD232&gt;0,((AD232/(Q232))),AD232=0,0)</f>
        <v>0</v>
      </c>
      <c r="AJ232" s="13" cm="1">
        <f t="array" ref="AJ232">_xlfn.IFS(AE232&gt;0,((AE232/(U232))),AE232=0,0)</f>
        <v>0</v>
      </c>
      <c r="AK232" s="13" cm="1">
        <f t="array" ref="AK232">_xlfn.IFS(AF232&gt;0,((AF232/(W232))),AF232=0,0)</f>
        <v>0</v>
      </c>
      <c r="AL232" s="14" t="e">
        <f t="shared" si="52"/>
        <v>#DIV/0!</v>
      </c>
      <c r="BH232" t="str" cm="1">
        <f t="array" ref="BH232">_xlfn.IFS(J232&lt;List!$K$3,"old",J232&gt;=List!$K$3,"new")</f>
        <v>old</v>
      </c>
      <c r="BI232">
        <f>_xlfn.IFNA(VLOOKUP(N232,List!$A$2:$B$18,2,FALSE),0)</f>
        <v>0</v>
      </c>
      <c r="BJ232">
        <f>_xlfn.IFNA(VLOOKUP(P232,List!$A$2:$B$18,2,FALSE),0)</f>
        <v>0</v>
      </c>
      <c r="BK232">
        <f>_xlfn.IFNA(VLOOKUP(T232,List!$A$2:$B$18,2,FALSE),0)</f>
        <v>0</v>
      </c>
      <c r="BL232">
        <f>_xlfn.IFNA(VLOOKUP(V232,List!$A$2:$B$18,2,FALSE),0)</f>
        <v>0</v>
      </c>
      <c r="BM232">
        <f>_xlfn.IFNA(VLOOKUP(Z232,List!$A$2:$B$18,2,FALSE),0)</f>
        <v>0</v>
      </c>
      <c r="BN232">
        <f>COUNTIFS(AV232:AX232,"yes")+(COUNTIFS(BX232,"yes"))+Tabulation[[#This Row],[Leak Tight Exempt]]</f>
        <v>0</v>
      </c>
      <c r="BO232" t="str">
        <f>IF(OR(AND(K232=List!$R$2,BN232=3),AND(K232=List!$R$3,BN232=3)),"Yes","Ineligible or Missing Data")</f>
        <v>Ineligible or Missing Data</v>
      </c>
      <c r="BP232">
        <f t="shared" si="53"/>
        <v>1</v>
      </c>
      <c r="BQ232">
        <f>_xlfn.IFNA(VLOOKUP(AZ232,List!$H$2:$I$10,2,FALSE),0)</f>
        <v>0</v>
      </c>
      <c r="BR232">
        <f t="shared" si="54"/>
        <v>0</v>
      </c>
      <c r="BS232">
        <f t="shared" si="55"/>
        <v>1</v>
      </c>
      <c r="BT232">
        <f t="shared" si="56"/>
        <v>0</v>
      </c>
      <c r="BU232">
        <f t="shared" si="57"/>
        <v>0</v>
      </c>
      <c r="BV232" t="b">
        <f t="shared" si="49"/>
        <v>0</v>
      </c>
      <c r="BW232">
        <f t="shared" si="58"/>
        <v>0</v>
      </c>
      <c r="BX232" t="b">
        <f t="shared" si="59"/>
        <v>0</v>
      </c>
      <c r="BY232">
        <f t="shared" si="60"/>
        <v>1</v>
      </c>
      <c r="BZ232" t="e" cm="1">
        <f t="array" ref="BZ232">_xlfn.IFS(AG232&lt;List!$N$4,"Platinum",AG232&lt;List!$N$3,"Gold",AG232&lt;List!$N$2,"Silver",AG232&gt;List!$N$2,"Exceeds")</f>
        <v>#DIV/0!</v>
      </c>
      <c r="CA232" t="e" cm="1">
        <f t="array" ref="CA232">_xlfn.IFS(AL232&lt;List!$M$4,"Platinum",AL232&lt;List!$M$3,"Gold",AL232&lt;List!$M$2,"Silver",AL232&gt;List!$M$2,"Exceeds")</f>
        <v>#DIV/0!</v>
      </c>
      <c r="CB232" t="e" cm="1">
        <f t="array" ref="CB232">_xlfn.IFS(CA232="exceeds","Exceeds",BZ232="exceeds","Exceeds",CA232="silver","Silver",BZ232="silver","Silver",CA232="Gold","Gold",BZ232="Gold","Gold",CA232="platinum","Platinum",BZ232="platinum","Platinum")</f>
        <v>#DIV/0!</v>
      </c>
      <c r="CC232" t="e">
        <f>IF(AND(AND(BY232&gt;=2),AND(AG232&lt;=List!$N$4),AND(AL232&lt;=List!$M$4)),"Certified","Exceeds")</f>
        <v>#DIV/0!</v>
      </c>
      <c r="CD232" t="e" cm="1">
        <f t="array" ref="CD232">_xlfn.IFS(BH232=List!$O$2,'SAMPLE-Entry-Sheet'!CB232,BH232=List!$O$3,'SAMPLE-Entry-Sheet'!CC232)</f>
        <v>#DIV/0!</v>
      </c>
    </row>
    <row r="233" spans="1:82" ht="30" customHeight="1" x14ac:dyDescent="0.35">
      <c r="A233" t="str">
        <f t="shared" si="50"/>
        <v>Ineligible or missing inputs</v>
      </c>
      <c r="H233" s="15"/>
      <c r="I233" s="16"/>
      <c r="J233" s="16"/>
      <c r="K233" s="16"/>
      <c r="O233" s="17"/>
      <c r="Q233" s="17"/>
      <c r="T233" s="17"/>
      <c r="V233" s="17"/>
      <c r="AB233" s="17">
        <f>'SAMPLE-Load-Tally'!C233</f>
        <v>0</v>
      </c>
      <c r="AC233" s="17"/>
      <c r="AD233" s="17"/>
      <c r="AE233" s="17"/>
      <c r="AF233" s="17"/>
      <c r="AG233" s="12" t="e">
        <f t="shared" si="51"/>
        <v>#DIV/0!</v>
      </c>
      <c r="AH233" s="13" cm="1">
        <f t="array" ref="AH233">_xlfn.IFS(AC233&gt;0,((AC233/(O233))),AC233=0,0)</f>
        <v>0</v>
      </c>
      <c r="AI233" s="13" cm="1">
        <f t="array" ref="AI233">_xlfn.IFS(AD233&gt;0,((AD233/(Q233))),AD233=0,0)</f>
        <v>0</v>
      </c>
      <c r="AJ233" s="13" cm="1">
        <f t="array" ref="AJ233">_xlfn.IFS(AE233&gt;0,((AE233/(U233))),AE233=0,0)</f>
        <v>0</v>
      </c>
      <c r="AK233" s="13" cm="1">
        <f t="array" ref="AK233">_xlfn.IFS(AF233&gt;0,((AF233/(W233))),AF233=0,0)</f>
        <v>0</v>
      </c>
      <c r="AL233" s="14" t="e">
        <f t="shared" si="52"/>
        <v>#DIV/0!</v>
      </c>
      <c r="BH233" t="str" cm="1">
        <f t="array" ref="BH233">_xlfn.IFS(J233&lt;List!$K$3,"old",J233&gt;=List!$K$3,"new")</f>
        <v>old</v>
      </c>
      <c r="BI233">
        <f>_xlfn.IFNA(VLOOKUP(N233,List!$A$2:$B$18,2,FALSE),0)</f>
        <v>0</v>
      </c>
      <c r="BJ233">
        <f>_xlfn.IFNA(VLOOKUP(P233,List!$A$2:$B$18,2,FALSE),0)</f>
        <v>0</v>
      </c>
      <c r="BK233">
        <f>_xlfn.IFNA(VLOOKUP(T233,List!$A$2:$B$18,2,FALSE),0)</f>
        <v>0</v>
      </c>
      <c r="BL233">
        <f>_xlfn.IFNA(VLOOKUP(V233,List!$A$2:$B$18,2,FALSE),0)</f>
        <v>0</v>
      </c>
      <c r="BM233">
        <f>_xlfn.IFNA(VLOOKUP(Z233,List!$A$2:$B$18,2,FALSE),0)</f>
        <v>0</v>
      </c>
      <c r="BN233">
        <f>COUNTIFS(AV233:AX233,"yes")+(COUNTIFS(BX233,"yes"))+Tabulation[[#This Row],[Leak Tight Exempt]]</f>
        <v>0</v>
      </c>
      <c r="BO233" t="str">
        <f>IF(OR(AND(K233=List!$R$2,BN233=3),AND(K233=List!$R$3,BN233=3)),"Yes","Ineligible or Missing Data")</f>
        <v>Ineligible or Missing Data</v>
      </c>
      <c r="BP233">
        <f t="shared" si="53"/>
        <v>1</v>
      </c>
      <c r="BQ233">
        <f>_xlfn.IFNA(VLOOKUP(AZ233,List!$H$2:$I$10,2,FALSE),0)</f>
        <v>0</v>
      </c>
      <c r="BR233">
        <f t="shared" si="54"/>
        <v>0</v>
      </c>
      <c r="BS233">
        <f t="shared" si="55"/>
        <v>1</v>
      </c>
      <c r="BT233">
        <f t="shared" si="56"/>
        <v>0</v>
      </c>
      <c r="BU233">
        <f t="shared" si="57"/>
        <v>0</v>
      </c>
      <c r="BV233" t="b">
        <f t="shared" si="49"/>
        <v>0</v>
      </c>
      <c r="BW233">
        <f t="shared" si="58"/>
        <v>0</v>
      </c>
      <c r="BX233" t="b">
        <f t="shared" si="59"/>
        <v>0</v>
      </c>
      <c r="BY233">
        <f t="shared" si="60"/>
        <v>1</v>
      </c>
      <c r="BZ233" t="e" cm="1">
        <f t="array" ref="BZ233">_xlfn.IFS(AG233&lt;List!$N$4,"Platinum",AG233&lt;List!$N$3,"Gold",AG233&lt;List!$N$2,"Silver",AG233&gt;List!$N$2,"Exceeds")</f>
        <v>#DIV/0!</v>
      </c>
      <c r="CA233" t="e" cm="1">
        <f t="array" ref="CA233">_xlfn.IFS(AL233&lt;List!$M$4,"Platinum",AL233&lt;List!$M$3,"Gold",AL233&lt;List!$M$2,"Silver",AL233&gt;List!$M$2,"Exceeds")</f>
        <v>#DIV/0!</v>
      </c>
      <c r="CB233" t="e" cm="1">
        <f t="array" ref="CB233">_xlfn.IFS(CA233="exceeds","Exceeds",BZ233="exceeds","Exceeds",CA233="silver","Silver",BZ233="silver","Silver",CA233="Gold","Gold",BZ233="Gold","Gold",CA233="platinum","Platinum",BZ233="platinum","Platinum")</f>
        <v>#DIV/0!</v>
      </c>
      <c r="CC233" t="e">
        <f>IF(AND(AND(BY233&gt;=2),AND(AG233&lt;=List!$N$4),AND(AL233&lt;=List!$M$4)),"Certified","Exceeds")</f>
        <v>#DIV/0!</v>
      </c>
      <c r="CD233" t="e" cm="1">
        <f t="array" ref="CD233">_xlfn.IFS(BH233=List!$O$2,'SAMPLE-Entry-Sheet'!CB233,BH233=List!$O$3,'SAMPLE-Entry-Sheet'!CC233)</f>
        <v>#DIV/0!</v>
      </c>
    </row>
    <row r="234" spans="1:82" ht="30" customHeight="1" x14ac:dyDescent="0.35">
      <c r="A234" t="str">
        <f t="shared" si="50"/>
        <v>Ineligible or missing inputs</v>
      </c>
      <c r="H234" s="15"/>
      <c r="I234" s="16"/>
      <c r="J234" s="16"/>
      <c r="K234" s="16"/>
      <c r="O234" s="17"/>
      <c r="Q234" s="17"/>
      <c r="T234" s="17"/>
      <c r="V234" s="17"/>
      <c r="AB234" s="17">
        <f>'SAMPLE-Load-Tally'!C234</f>
        <v>0</v>
      </c>
      <c r="AC234" s="17"/>
      <c r="AD234" s="17"/>
      <c r="AE234" s="17"/>
      <c r="AF234" s="17"/>
      <c r="AG234" s="12" t="e">
        <f t="shared" si="51"/>
        <v>#DIV/0!</v>
      </c>
      <c r="AH234" s="13" cm="1">
        <f t="array" ref="AH234">_xlfn.IFS(AC234&gt;0,((AC234/(O234))),AC234=0,0)</f>
        <v>0</v>
      </c>
      <c r="AI234" s="13" cm="1">
        <f t="array" ref="AI234">_xlfn.IFS(AD234&gt;0,((AD234/(Q234))),AD234=0,0)</f>
        <v>0</v>
      </c>
      <c r="AJ234" s="13" cm="1">
        <f t="array" ref="AJ234">_xlfn.IFS(AE234&gt;0,((AE234/(U234))),AE234=0,0)</f>
        <v>0</v>
      </c>
      <c r="AK234" s="13" cm="1">
        <f t="array" ref="AK234">_xlfn.IFS(AF234&gt;0,((AF234/(W234))),AF234=0,0)</f>
        <v>0</v>
      </c>
      <c r="AL234" s="14" t="e">
        <f t="shared" si="52"/>
        <v>#DIV/0!</v>
      </c>
      <c r="BH234" t="str" cm="1">
        <f t="array" ref="BH234">_xlfn.IFS(J234&lt;List!$K$3,"old",J234&gt;=List!$K$3,"new")</f>
        <v>old</v>
      </c>
      <c r="BI234">
        <f>_xlfn.IFNA(VLOOKUP(N234,List!$A$2:$B$18,2,FALSE),0)</f>
        <v>0</v>
      </c>
      <c r="BJ234">
        <f>_xlfn.IFNA(VLOOKUP(P234,List!$A$2:$B$18,2,FALSE),0)</f>
        <v>0</v>
      </c>
      <c r="BK234">
        <f>_xlfn.IFNA(VLOOKUP(T234,List!$A$2:$B$18,2,FALSE),0)</f>
        <v>0</v>
      </c>
      <c r="BL234">
        <f>_xlfn.IFNA(VLOOKUP(V234,List!$A$2:$B$18,2,FALSE),0)</f>
        <v>0</v>
      </c>
      <c r="BM234">
        <f>_xlfn.IFNA(VLOOKUP(Z234,List!$A$2:$B$18,2,FALSE),0)</f>
        <v>0</v>
      </c>
      <c r="BN234">
        <f>COUNTIFS(AV234:AX234,"yes")+(COUNTIFS(BX234,"yes"))+Tabulation[[#This Row],[Leak Tight Exempt]]</f>
        <v>0</v>
      </c>
      <c r="BO234" t="str">
        <f>IF(OR(AND(K234=List!$R$2,BN234=3),AND(K234=List!$R$3,BN234=3)),"Yes","Ineligible or Missing Data")</f>
        <v>Ineligible or Missing Data</v>
      </c>
      <c r="BP234">
        <f t="shared" si="53"/>
        <v>1</v>
      </c>
      <c r="BQ234">
        <f>_xlfn.IFNA(VLOOKUP(AZ234,List!$H$2:$I$10,2,FALSE),0)</f>
        <v>0</v>
      </c>
      <c r="BR234">
        <f t="shared" si="54"/>
        <v>0</v>
      </c>
      <c r="BS234">
        <f t="shared" si="55"/>
        <v>1</v>
      </c>
      <c r="BT234">
        <f t="shared" si="56"/>
        <v>0</v>
      </c>
      <c r="BU234">
        <f t="shared" si="57"/>
        <v>0</v>
      </c>
      <c r="BV234" t="b">
        <f t="shared" si="49"/>
        <v>0</v>
      </c>
      <c r="BW234">
        <f t="shared" si="58"/>
        <v>0</v>
      </c>
      <c r="BX234" t="b">
        <f t="shared" si="59"/>
        <v>0</v>
      </c>
      <c r="BY234">
        <f t="shared" si="60"/>
        <v>1</v>
      </c>
      <c r="BZ234" t="e" cm="1">
        <f t="array" ref="BZ234">_xlfn.IFS(AG234&lt;List!$N$4,"Platinum",AG234&lt;List!$N$3,"Gold",AG234&lt;List!$N$2,"Silver",AG234&gt;List!$N$2,"Exceeds")</f>
        <v>#DIV/0!</v>
      </c>
      <c r="CA234" t="e" cm="1">
        <f t="array" ref="CA234">_xlfn.IFS(AL234&lt;List!$M$4,"Platinum",AL234&lt;List!$M$3,"Gold",AL234&lt;List!$M$2,"Silver",AL234&gt;List!$M$2,"Exceeds")</f>
        <v>#DIV/0!</v>
      </c>
      <c r="CB234" t="e" cm="1">
        <f t="array" ref="CB234">_xlfn.IFS(CA234="exceeds","Exceeds",BZ234="exceeds","Exceeds",CA234="silver","Silver",BZ234="silver","Silver",CA234="Gold","Gold",BZ234="Gold","Gold",CA234="platinum","Platinum",BZ234="platinum","Platinum")</f>
        <v>#DIV/0!</v>
      </c>
      <c r="CC234" t="e">
        <f>IF(AND(AND(BY234&gt;=2),AND(AG234&lt;=List!$N$4),AND(AL234&lt;=List!$M$4)),"Certified","Exceeds")</f>
        <v>#DIV/0!</v>
      </c>
      <c r="CD234" t="e" cm="1">
        <f t="array" ref="CD234">_xlfn.IFS(BH234=List!$O$2,'SAMPLE-Entry-Sheet'!CB234,BH234=List!$O$3,'SAMPLE-Entry-Sheet'!CC234)</f>
        <v>#DIV/0!</v>
      </c>
    </row>
    <row r="235" spans="1:82" ht="30" customHeight="1" x14ac:dyDescent="0.35">
      <c r="A235" t="str">
        <f t="shared" si="50"/>
        <v>Ineligible or missing inputs</v>
      </c>
      <c r="H235" s="15"/>
      <c r="I235" s="16"/>
      <c r="J235" s="16"/>
      <c r="K235" s="16"/>
      <c r="O235" s="17"/>
      <c r="Q235" s="17"/>
      <c r="T235" s="17"/>
      <c r="V235" s="17"/>
      <c r="AB235" s="17">
        <f>'SAMPLE-Load-Tally'!C235</f>
        <v>0</v>
      </c>
      <c r="AC235" s="17"/>
      <c r="AD235" s="17"/>
      <c r="AE235" s="17"/>
      <c r="AF235" s="17"/>
      <c r="AG235" s="12" t="e">
        <f t="shared" si="51"/>
        <v>#DIV/0!</v>
      </c>
      <c r="AH235" s="13" cm="1">
        <f t="array" ref="AH235">_xlfn.IFS(AC235&gt;0,((AC235/(O235))),AC235=0,0)</f>
        <v>0</v>
      </c>
      <c r="AI235" s="13" cm="1">
        <f t="array" ref="AI235">_xlfn.IFS(AD235&gt;0,((AD235/(Q235))),AD235=0,0)</f>
        <v>0</v>
      </c>
      <c r="AJ235" s="13" cm="1">
        <f t="array" ref="AJ235">_xlfn.IFS(AE235&gt;0,((AE235/(U235))),AE235=0,0)</f>
        <v>0</v>
      </c>
      <c r="AK235" s="13" cm="1">
        <f t="array" ref="AK235">_xlfn.IFS(AF235&gt;0,((AF235/(W235))),AF235=0,0)</f>
        <v>0</v>
      </c>
      <c r="AL235" s="14" t="e">
        <f t="shared" si="52"/>
        <v>#DIV/0!</v>
      </c>
      <c r="BH235" t="str" cm="1">
        <f t="array" ref="BH235">_xlfn.IFS(J235&lt;List!$K$3,"old",J235&gt;=List!$K$3,"new")</f>
        <v>old</v>
      </c>
      <c r="BI235">
        <f>_xlfn.IFNA(VLOOKUP(N235,List!$A$2:$B$18,2,FALSE),0)</f>
        <v>0</v>
      </c>
      <c r="BJ235">
        <f>_xlfn.IFNA(VLOOKUP(P235,List!$A$2:$B$18,2,FALSE),0)</f>
        <v>0</v>
      </c>
      <c r="BK235">
        <f>_xlfn.IFNA(VLOOKUP(T235,List!$A$2:$B$18,2,FALSE),0)</f>
        <v>0</v>
      </c>
      <c r="BL235">
        <f>_xlfn.IFNA(VLOOKUP(V235,List!$A$2:$B$18,2,FALSE),0)</f>
        <v>0</v>
      </c>
      <c r="BM235">
        <f>_xlfn.IFNA(VLOOKUP(Z235,List!$A$2:$B$18,2,FALSE),0)</f>
        <v>0</v>
      </c>
      <c r="BN235">
        <f>COUNTIFS(AV235:AX235,"yes")+(COUNTIFS(BX235,"yes"))+Tabulation[[#This Row],[Leak Tight Exempt]]</f>
        <v>0</v>
      </c>
      <c r="BO235" t="str">
        <f>IF(OR(AND(K235=List!$R$2,BN235=3),AND(K235=List!$R$3,BN235=3)),"Yes","Ineligible or Missing Data")</f>
        <v>Ineligible or Missing Data</v>
      </c>
      <c r="BP235">
        <f t="shared" si="53"/>
        <v>1</v>
      </c>
      <c r="BQ235">
        <f>_xlfn.IFNA(VLOOKUP(AZ235,List!$H$2:$I$10,2,FALSE),0)</f>
        <v>0</v>
      </c>
      <c r="BR235">
        <f t="shared" si="54"/>
        <v>0</v>
      </c>
      <c r="BS235">
        <f t="shared" si="55"/>
        <v>1</v>
      </c>
      <c r="BT235">
        <f t="shared" si="56"/>
        <v>0</v>
      </c>
      <c r="BU235">
        <f t="shared" si="57"/>
        <v>0</v>
      </c>
      <c r="BV235" t="b">
        <f t="shared" si="49"/>
        <v>0</v>
      </c>
      <c r="BW235">
        <f t="shared" si="58"/>
        <v>0</v>
      </c>
      <c r="BX235" t="b">
        <f t="shared" si="59"/>
        <v>0</v>
      </c>
      <c r="BY235">
        <f t="shared" si="60"/>
        <v>1</v>
      </c>
      <c r="BZ235" t="e" cm="1">
        <f t="array" ref="BZ235">_xlfn.IFS(AG235&lt;List!$N$4,"Platinum",AG235&lt;List!$N$3,"Gold",AG235&lt;List!$N$2,"Silver",AG235&gt;List!$N$2,"Exceeds")</f>
        <v>#DIV/0!</v>
      </c>
      <c r="CA235" t="e" cm="1">
        <f t="array" ref="CA235">_xlfn.IFS(AL235&lt;List!$M$4,"Platinum",AL235&lt;List!$M$3,"Gold",AL235&lt;List!$M$2,"Silver",AL235&gt;List!$M$2,"Exceeds")</f>
        <v>#DIV/0!</v>
      </c>
      <c r="CB235" t="e" cm="1">
        <f t="array" ref="CB235">_xlfn.IFS(CA235="exceeds","Exceeds",BZ235="exceeds","Exceeds",CA235="silver","Silver",BZ235="silver","Silver",CA235="Gold","Gold",BZ235="Gold","Gold",CA235="platinum","Platinum",BZ235="platinum","Platinum")</f>
        <v>#DIV/0!</v>
      </c>
      <c r="CC235" t="e">
        <f>IF(AND(AND(BY235&gt;=2),AND(AG235&lt;=List!$N$4),AND(AL235&lt;=List!$M$4)),"Certified","Exceeds")</f>
        <v>#DIV/0!</v>
      </c>
      <c r="CD235" t="e" cm="1">
        <f t="array" ref="CD235">_xlfn.IFS(BH235=List!$O$2,'SAMPLE-Entry-Sheet'!CB235,BH235=List!$O$3,'SAMPLE-Entry-Sheet'!CC235)</f>
        <v>#DIV/0!</v>
      </c>
    </row>
    <row r="236" spans="1:82" ht="30" customHeight="1" x14ac:dyDescent="0.35">
      <c r="A236" t="str">
        <f t="shared" si="50"/>
        <v>Ineligible or missing inputs</v>
      </c>
      <c r="H236" s="15"/>
      <c r="I236" s="16"/>
      <c r="J236" s="16"/>
      <c r="K236" s="16"/>
      <c r="O236" s="17"/>
      <c r="Q236" s="17"/>
      <c r="T236" s="17"/>
      <c r="V236" s="17"/>
      <c r="AB236" s="17">
        <f>'SAMPLE-Load-Tally'!C236</f>
        <v>0</v>
      </c>
      <c r="AC236" s="17"/>
      <c r="AD236" s="17"/>
      <c r="AE236" s="17"/>
      <c r="AF236" s="17"/>
      <c r="AG236" s="12" t="e">
        <f t="shared" si="51"/>
        <v>#DIV/0!</v>
      </c>
      <c r="AH236" s="13" cm="1">
        <f t="array" ref="AH236">_xlfn.IFS(AC236&gt;0,((AC236/(O236))),AC236=0,0)</f>
        <v>0</v>
      </c>
      <c r="AI236" s="13" cm="1">
        <f t="array" ref="AI236">_xlfn.IFS(AD236&gt;0,((AD236/(Q236))),AD236=0,0)</f>
        <v>0</v>
      </c>
      <c r="AJ236" s="13" cm="1">
        <f t="array" ref="AJ236">_xlfn.IFS(AE236&gt;0,((AE236/(U236))),AE236=0,0)</f>
        <v>0</v>
      </c>
      <c r="AK236" s="13" cm="1">
        <f t="array" ref="AK236">_xlfn.IFS(AF236&gt;0,((AF236/(W236))),AF236=0,0)</f>
        <v>0</v>
      </c>
      <c r="AL236" s="14" t="e">
        <f t="shared" si="52"/>
        <v>#DIV/0!</v>
      </c>
      <c r="BH236" t="str" cm="1">
        <f t="array" ref="BH236">_xlfn.IFS(J236&lt;List!$K$3,"old",J236&gt;=List!$K$3,"new")</f>
        <v>old</v>
      </c>
      <c r="BI236">
        <f>_xlfn.IFNA(VLOOKUP(N236,List!$A$2:$B$18,2,FALSE),0)</f>
        <v>0</v>
      </c>
      <c r="BJ236">
        <f>_xlfn.IFNA(VLOOKUP(P236,List!$A$2:$B$18,2,FALSE),0)</f>
        <v>0</v>
      </c>
      <c r="BK236">
        <f>_xlfn.IFNA(VLOOKUP(T236,List!$A$2:$B$18,2,FALSE),0)</f>
        <v>0</v>
      </c>
      <c r="BL236">
        <f>_xlfn.IFNA(VLOOKUP(V236,List!$A$2:$B$18,2,FALSE),0)</f>
        <v>0</v>
      </c>
      <c r="BM236">
        <f>_xlfn.IFNA(VLOOKUP(Z236,List!$A$2:$B$18,2,FALSE),0)</f>
        <v>0</v>
      </c>
      <c r="BN236">
        <f>COUNTIFS(AV236:AX236,"yes")+(COUNTIFS(BX236,"yes"))+Tabulation[[#This Row],[Leak Tight Exempt]]</f>
        <v>0</v>
      </c>
      <c r="BO236" t="str">
        <f>IF(OR(AND(K236=List!$R$2,BN236=3),AND(K236=List!$R$3,BN236=3)),"Yes","Ineligible or Missing Data")</f>
        <v>Ineligible or Missing Data</v>
      </c>
      <c r="BP236">
        <f t="shared" si="53"/>
        <v>1</v>
      </c>
      <c r="BQ236">
        <f>_xlfn.IFNA(VLOOKUP(AZ236,List!$H$2:$I$10,2,FALSE),0)</f>
        <v>0</v>
      </c>
      <c r="BR236">
        <f t="shared" si="54"/>
        <v>0</v>
      </c>
      <c r="BS236">
        <f t="shared" si="55"/>
        <v>1</v>
      </c>
      <c r="BT236">
        <f t="shared" si="56"/>
        <v>0</v>
      </c>
      <c r="BU236">
        <f t="shared" si="57"/>
        <v>0</v>
      </c>
      <c r="BV236" t="b">
        <f t="shared" si="49"/>
        <v>0</v>
      </c>
      <c r="BW236">
        <f t="shared" si="58"/>
        <v>0</v>
      </c>
      <c r="BX236" t="b">
        <f t="shared" si="59"/>
        <v>0</v>
      </c>
      <c r="BY236">
        <f t="shared" si="60"/>
        <v>1</v>
      </c>
      <c r="BZ236" t="e" cm="1">
        <f t="array" ref="BZ236">_xlfn.IFS(AG236&lt;List!$N$4,"Platinum",AG236&lt;List!$N$3,"Gold",AG236&lt;List!$N$2,"Silver",AG236&gt;List!$N$2,"Exceeds")</f>
        <v>#DIV/0!</v>
      </c>
      <c r="CA236" t="e" cm="1">
        <f t="array" ref="CA236">_xlfn.IFS(AL236&lt;List!$M$4,"Platinum",AL236&lt;List!$M$3,"Gold",AL236&lt;List!$M$2,"Silver",AL236&gt;List!$M$2,"Exceeds")</f>
        <v>#DIV/0!</v>
      </c>
      <c r="CB236" t="e" cm="1">
        <f t="array" ref="CB236">_xlfn.IFS(CA236="exceeds","Exceeds",BZ236="exceeds","Exceeds",CA236="silver","Silver",BZ236="silver","Silver",CA236="Gold","Gold",BZ236="Gold","Gold",CA236="platinum","Platinum",BZ236="platinum","Platinum")</f>
        <v>#DIV/0!</v>
      </c>
      <c r="CC236" t="e">
        <f>IF(AND(AND(BY236&gt;=2),AND(AG236&lt;=List!$N$4),AND(AL236&lt;=List!$M$4)),"Certified","Exceeds")</f>
        <v>#DIV/0!</v>
      </c>
      <c r="CD236" t="e" cm="1">
        <f t="array" ref="CD236">_xlfn.IFS(BH236=List!$O$2,'SAMPLE-Entry-Sheet'!CB236,BH236=List!$O$3,'SAMPLE-Entry-Sheet'!CC236)</f>
        <v>#DIV/0!</v>
      </c>
    </row>
    <row r="237" spans="1:82" ht="30" customHeight="1" x14ac:dyDescent="0.35">
      <c r="A237" t="str">
        <f t="shared" si="50"/>
        <v>Ineligible or missing inputs</v>
      </c>
      <c r="H237" s="15"/>
      <c r="I237" s="16"/>
      <c r="J237" s="16"/>
      <c r="K237" s="16"/>
      <c r="O237" s="17"/>
      <c r="Q237" s="17"/>
      <c r="T237" s="17"/>
      <c r="V237" s="17"/>
      <c r="AB237" s="17">
        <f>'SAMPLE-Load-Tally'!C237</f>
        <v>0</v>
      </c>
      <c r="AC237" s="17"/>
      <c r="AD237" s="17"/>
      <c r="AE237" s="17"/>
      <c r="AF237" s="17"/>
      <c r="AG237" s="12" t="e">
        <f t="shared" si="51"/>
        <v>#DIV/0!</v>
      </c>
      <c r="AH237" s="13" cm="1">
        <f t="array" ref="AH237">_xlfn.IFS(AC237&gt;0,((AC237/(O237))),AC237=0,0)</f>
        <v>0</v>
      </c>
      <c r="AI237" s="13" cm="1">
        <f t="array" ref="AI237">_xlfn.IFS(AD237&gt;0,((AD237/(Q237))),AD237=0,0)</f>
        <v>0</v>
      </c>
      <c r="AJ237" s="13" cm="1">
        <f t="array" ref="AJ237">_xlfn.IFS(AE237&gt;0,((AE237/(U237))),AE237=0,0)</f>
        <v>0</v>
      </c>
      <c r="AK237" s="13" cm="1">
        <f t="array" ref="AK237">_xlfn.IFS(AF237&gt;0,((AF237/(W237))),AF237=0,0)</f>
        <v>0</v>
      </c>
      <c r="AL237" s="14" t="e">
        <f t="shared" si="52"/>
        <v>#DIV/0!</v>
      </c>
      <c r="BH237" t="str" cm="1">
        <f t="array" ref="BH237">_xlfn.IFS(J237&lt;List!$K$3,"old",J237&gt;=List!$K$3,"new")</f>
        <v>old</v>
      </c>
      <c r="BI237">
        <f>_xlfn.IFNA(VLOOKUP(N237,List!$A$2:$B$18,2,FALSE),0)</f>
        <v>0</v>
      </c>
      <c r="BJ237">
        <f>_xlfn.IFNA(VLOOKUP(P237,List!$A$2:$B$18,2,FALSE),0)</f>
        <v>0</v>
      </c>
      <c r="BK237">
        <f>_xlfn.IFNA(VLOOKUP(T237,List!$A$2:$B$18,2,FALSE),0)</f>
        <v>0</v>
      </c>
      <c r="BL237">
        <f>_xlfn.IFNA(VLOOKUP(V237,List!$A$2:$B$18,2,FALSE),0)</f>
        <v>0</v>
      </c>
      <c r="BM237">
        <f>_xlfn.IFNA(VLOOKUP(Z237,List!$A$2:$B$18,2,FALSE),0)</f>
        <v>0</v>
      </c>
      <c r="BN237">
        <f>COUNTIFS(AV237:AX237,"yes")+(COUNTIFS(BX237,"yes"))+Tabulation[[#This Row],[Leak Tight Exempt]]</f>
        <v>0</v>
      </c>
      <c r="BO237" t="str">
        <f>IF(OR(AND(K237=List!$R$2,BN237=3),AND(K237=List!$R$3,BN237=3)),"Yes","Ineligible or Missing Data")</f>
        <v>Ineligible or Missing Data</v>
      </c>
      <c r="BP237">
        <f t="shared" si="53"/>
        <v>1</v>
      </c>
      <c r="BQ237">
        <f>_xlfn.IFNA(VLOOKUP(AZ237,List!$H$2:$I$10,2,FALSE),0)</f>
        <v>0</v>
      </c>
      <c r="BR237">
        <f t="shared" si="54"/>
        <v>0</v>
      </c>
      <c r="BS237">
        <f t="shared" si="55"/>
        <v>1</v>
      </c>
      <c r="BT237">
        <f t="shared" si="56"/>
        <v>0</v>
      </c>
      <c r="BU237">
        <f t="shared" si="57"/>
        <v>0</v>
      </c>
      <c r="BV237" t="b">
        <f t="shared" si="49"/>
        <v>0</v>
      </c>
      <c r="BW237">
        <f t="shared" si="58"/>
        <v>0</v>
      </c>
      <c r="BX237" t="b">
        <f t="shared" si="59"/>
        <v>0</v>
      </c>
      <c r="BY237">
        <f t="shared" si="60"/>
        <v>1</v>
      </c>
      <c r="BZ237" t="e" cm="1">
        <f t="array" ref="BZ237">_xlfn.IFS(AG237&lt;List!$N$4,"Platinum",AG237&lt;List!$N$3,"Gold",AG237&lt;List!$N$2,"Silver",AG237&gt;List!$N$2,"Exceeds")</f>
        <v>#DIV/0!</v>
      </c>
      <c r="CA237" t="e" cm="1">
        <f t="array" ref="CA237">_xlfn.IFS(AL237&lt;List!$M$4,"Platinum",AL237&lt;List!$M$3,"Gold",AL237&lt;List!$M$2,"Silver",AL237&gt;List!$M$2,"Exceeds")</f>
        <v>#DIV/0!</v>
      </c>
      <c r="CB237" t="e" cm="1">
        <f t="array" ref="CB237">_xlfn.IFS(CA237="exceeds","Exceeds",BZ237="exceeds","Exceeds",CA237="silver","Silver",BZ237="silver","Silver",CA237="Gold","Gold",BZ237="Gold","Gold",CA237="platinum","Platinum",BZ237="platinum","Platinum")</f>
        <v>#DIV/0!</v>
      </c>
      <c r="CC237" t="e">
        <f>IF(AND(AND(BY237&gt;=2),AND(AG237&lt;=List!$N$4),AND(AL237&lt;=List!$M$4)),"Certified","Exceeds")</f>
        <v>#DIV/0!</v>
      </c>
      <c r="CD237" t="e" cm="1">
        <f t="array" ref="CD237">_xlfn.IFS(BH237=List!$O$2,'SAMPLE-Entry-Sheet'!CB237,BH237=List!$O$3,'SAMPLE-Entry-Sheet'!CC237)</f>
        <v>#DIV/0!</v>
      </c>
    </row>
    <row r="238" spans="1:82" ht="30" customHeight="1" x14ac:dyDescent="0.35">
      <c r="A238" t="str">
        <f t="shared" si="50"/>
        <v>Ineligible or missing inputs</v>
      </c>
      <c r="H238" s="15"/>
      <c r="I238" s="16"/>
      <c r="J238" s="16"/>
      <c r="K238" s="16"/>
      <c r="O238" s="17"/>
      <c r="Q238" s="17"/>
      <c r="T238" s="17"/>
      <c r="V238" s="17"/>
      <c r="AB238" s="17">
        <f>'SAMPLE-Load-Tally'!C238</f>
        <v>0</v>
      </c>
      <c r="AC238" s="17"/>
      <c r="AD238" s="17"/>
      <c r="AE238" s="17"/>
      <c r="AF238" s="17"/>
      <c r="AG238" s="12" t="e">
        <f t="shared" si="51"/>
        <v>#DIV/0!</v>
      </c>
      <c r="AH238" s="13" cm="1">
        <f t="array" ref="AH238">_xlfn.IFS(AC238&gt;0,((AC238/(O238))),AC238=0,0)</f>
        <v>0</v>
      </c>
      <c r="AI238" s="13" cm="1">
        <f t="array" ref="AI238">_xlfn.IFS(AD238&gt;0,((AD238/(Q238))),AD238=0,0)</f>
        <v>0</v>
      </c>
      <c r="AJ238" s="13" cm="1">
        <f t="array" ref="AJ238">_xlfn.IFS(AE238&gt;0,((AE238/(U238))),AE238=0,0)</f>
        <v>0</v>
      </c>
      <c r="AK238" s="13" cm="1">
        <f t="array" ref="AK238">_xlfn.IFS(AF238&gt;0,((AF238/(W238))),AF238=0,0)</f>
        <v>0</v>
      </c>
      <c r="AL238" s="14" t="e">
        <f t="shared" si="52"/>
        <v>#DIV/0!</v>
      </c>
      <c r="BH238" t="str" cm="1">
        <f t="array" ref="BH238">_xlfn.IFS(J238&lt;List!$K$3,"old",J238&gt;=List!$K$3,"new")</f>
        <v>old</v>
      </c>
      <c r="BI238">
        <f>_xlfn.IFNA(VLOOKUP(N238,List!$A$2:$B$18,2,FALSE),0)</f>
        <v>0</v>
      </c>
      <c r="BJ238">
        <f>_xlfn.IFNA(VLOOKUP(P238,List!$A$2:$B$18,2,FALSE),0)</f>
        <v>0</v>
      </c>
      <c r="BK238">
        <f>_xlfn.IFNA(VLOOKUP(T238,List!$A$2:$B$18,2,FALSE),0)</f>
        <v>0</v>
      </c>
      <c r="BL238">
        <f>_xlfn.IFNA(VLOOKUP(V238,List!$A$2:$B$18,2,FALSE),0)</f>
        <v>0</v>
      </c>
      <c r="BM238">
        <f>_xlfn.IFNA(VLOOKUP(Z238,List!$A$2:$B$18,2,FALSE),0)</f>
        <v>0</v>
      </c>
      <c r="BN238">
        <f>COUNTIFS(AV238:AX238,"yes")+(COUNTIFS(BX238,"yes"))+Tabulation[[#This Row],[Leak Tight Exempt]]</f>
        <v>0</v>
      </c>
      <c r="BO238" t="str">
        <f>IF(OR(AND(K238=List!$R$2,BN238=3),AND(K238=List!$R$3,BN238=3)),"Yes","Ineligible or Missing Data")</f>
        <v>Ineligible or Missing Data</v>
      </c>
      <c r="BP238">
        <f t="shared" si="53"/>
        <v>1</v>
      </c>
      <c r="BQ238">
        <f>_xlfn.IFNA(VLOOKUP(AZ238,List!$H$2:$I$10,2,FALSE),0)</f>
        <v>0</v>
      </c>
      <c r="BR238">
        <f t="shared" si="54"/>
        <v>0</v>
      </c>
      <c r="BS238">
        <f t="shared" si="55"/>
        <v>1</v>
      </c>
      <c r="BT238">
        <f t="shared" si="56"/>
        <v>0</v>
      </c>
      <c r="BU238">
        <f t="shared" si="57"/>
        <v>0</v>
      </c>
      <c r="BV238" t="b">
        <f t="shared" si="49"/>
        <v>0</v>
      </c>
      <c r="BW238">
        <f t="shared" si="58"/>
        <v>0</v>
      </c>
      <c r="BX238" t="b">
        <f t="shared" si="59"/>
        <v>0</v>
      </c>
      <c r="BY238">
        <f t="shared" si="60"/>
        <v>1</v>
      </c>
      <c r="BZ238" t="e" cm="1">
        <f t="array" ref="BZ238">_xlfn.IFS(AG238&lt;List!$N$4,"Platinum",AG238&lt;List!$N$3,"Gold",AG238&lt;List!$N$2,"Silver",AG238&gt;List!$N$2,"Exceeds")</f>
        <v>#DIV/0!</v>
      </c>
      <c r="CA238" t="e" cm="1">
        <f t="array" ref="CA238">_xlfn.IFS(AL238&lt;List!$M$4,"Platinum",AL238&lt;List!$M$3,"Gold",AL238&lt;List!$M$2,"Silver",AL238&gt;List!$M$2,"Exceeds")</f>
        <v>#DIV/0!</v>
      </c>
      <c r="CB238" t="e" cm="1">
        <f t="array" ref="CB238">_xlfn.IFS(CA238="exceeds","Exceeds",BZ238="exceeds","Exceeds",CA238="silver","Silver",BZ238="silver","Silver",CA238="Gold","Gold",BZ238="Gold","Gold",CA238="platinum","Platinum",BZ238="platinum","Platinum")</f>
        <v>#DIV/0!</v>
      </c>
      <c r="CC238" t="e">
        <f>IF(AND(AND(BY238&gt;=2),AND(AG238&lt;=List!$N$4),AND(AL238&lt;=List!$M$4)),"Certified","Exceeds")</f>
        <v>#DIV/0!</v>
      </c>
      <c r="CD238" t="e" cm="1">
        <f t="array" ref="CD238">_xlfn.IFS(BH238=List!$O$2,'SAMPLE-Entry-Sheet'!CB238,BH238=List!$O$3,'SAMPLE-Entry-Sheet'!CC238)</f>
        <v>#DIV/0!</v>
      </c>
    </row>
    <row r="239" spans="1:82" ht="30" customHeight="1" x14ac:dyDescent="0.35">
      <c r="A239" t="str">
        <f t="shared" si="50"/>
        <v>Ineligible or missing inputs</v>
      </c>
      <c r="H239" s="15"/>
      <c r="I239" s="16"/>
      <c r="J239" s="16"/>
      <c r="K239" s="16"/>
      <c r="O239" s="17"/>
      <c r="Q239" s="17"/>
      <c r="T239" s="17"/>
      <c r="V239" s="17"/>
      <c r="AB239" s="17">
        <f>'SAMPLE-Load-Tally'!C239</f>
        <v>0</v>
      </c>
      <c r="AC239" s="17"/>
      <c r="AD239" s="17"/>
      <c r="AE239" s="17"/>
      <c r="AF239" s="17"/>
      <c r="AG239" s="12" t="e">
        <f t="shared" si="51"/>
        <v>#DIV/0!</v>
      </c>
      <c r="AH239" s="13" cm="1">
        <f t="array" ref="AH239">_xlfn.IFS(AC239&gt;0,((AC239/(O239))),AC239=0,0)</f>
        <v>0</v>
      </c>
      <c r="AI239" s="13" cm="1">
        <f t="array" ref="AI239">_xlfn.IFS(AD239&gt;0,((AD239/(Q239))),AD239=0,0)</f>
        <v>0</v>
      </c>
      <c r="AJ239" s="13" cm="1">
        <f t="array" ref="AJ239">_xlfn.IFS(AE239&gt;0,((AE239/(U239))),AE239=0,0)</f>
        <v>0</v>
      </c>
      <c r="AK239" s="13" cm="1">
        <f t="array" ref="AK239">_xlfn.IFS(AF239&gt;0,((AF239/(W239))),AF239=0,0)</f>
        <v>0</v>
      </c>
      <c r="AL239" s="14" t="e">
        <f t="shared" si="52"/>
        <v>#DIV/0!</v>
      </c>
      <c r="BH239" t="str" cm="1">
        <f t="array" ref="BH239">_xlfn.IFS(J239&lt;List!$K$3,"old",J239&gt;=List!$K$3,"new")</f>
        <v>old</v>
      </c>
      <c r="BI239">
        <f>_xlfn.IFNA(VLOOKUP(N239,List!$A$2:$B$18,2,FALSE),0)</f>
        <v>0</v>
      </c>
      <c r="BJ239">
        <f>_xlfn.IFNA(VLOOKUP(P239,List!$A$2:$B$18,2,FALSE),0)</f>
        <v>0</v>
      </c>
      <c r="BK239">
        <f>_xlfn.IFNA(VLOOKUP(T239,List!$A$2:$B$18,2,FALSE),0)</f>
        <v>0</v>
      </c>
      <c r="BL239">
        <f>_xlfn.IFNA(VLOOKUP(V239,List!$A$2:$B$18,2,FALSE),0)</f>
        <v>0</v>
      </c>
      <c r="BM239">
        <f>_xlfn.IFNA(VLOOKUP(Z239,List!$A$2:$B$18,2,FALSE),0)</f>
        <v>0</v>
      </c>
      <c r="BN239">
        <f>COUNTIFS(AV239:AX239,"yes")+(COUNTIFS(BX239,"yes"))+Tabulation[[#This Row],[Leak Tight Exempt]]</f>
        <v>0</v>
      </c>
      <c r="BO239" t="str">
        <f>IF(OR(AND(K239=List!$R$2,BN239=3),AND(K239=List!$R$3,BN239=3)),"Yes","Ineligible or Missing Data")</f>
        <v>Ineligible or Missing Data</v>
      </c>
      <c r="BP239">
        <f t="shared" si="53"/>
        <v>1</v>
      </c>
      <c r="BQ239">
        <f>_xlfn.IFNA(VLOOKUP(AZ239,List!$H$2:$I$10,2,FALSE),0)</f>
        <v>0</v>
      </c>
      <c r="BR239">
        <f t="shared" si="54"/>
        <v>0</v>
      </c>
      <c r="BS239">
        <f t="shared" si="55"/>
        <v>1</v>
      </c>
      <c r="BT239">
        <f t="shared" si="56"/>
        <v>0</v>
      </c>
      <c r="BU239">
        <f t="shared" si="57"/>
        <v>0</v>
      </c>
      <c r="BV239" t="b">
        <f t="shared" si="49"/>
        <v>0</v>
      </c>
      <c r="BW239">
        <f t="shared" si="58"/>
        <v>0</v>
      </c>
      <c r="BX239" t="b">
        <f t="shared" si="59"/>
        <v>0</v>
      </c>
      <c r="BY239">
        <f t="shared" si="60"/>
        <v>1</v>
      </c>
      <c r="BZ239" t="e" cm="1">
        <f t="array" ref="BZ239">_xlfn.IFS(AG239&lt;List!$N$4,"Platinum",AG239&lt;List!$N$3,"Gold",AG239&lt;List!$N$2,"Silver",AG239&gt;List!$N$2,"Exceeds")</f>
        <v>#DIV/0!</v>
      </c>
      <c r="CA239" t="e" cm="1">
        <f t="array" ref="CA239">_xlfn.IFS(AL239&lt;List!$M$4,"Platinum",AL239&lt;List!$M$3,"Gold",AL239&lt;List!$M$2,"Silver",AL239&gt;List!$M$2,"Exceeds")</f>
        <v>#DIV/0!</v>
      </c>
      <c r="CB239" t="e" cm="1">
        <f t="array" ref="CB239">_xlfn.IFS(CA239="exceeds","Exceeds",BZ239="exceeds","Exceeds",CA239="silver","Silver",BZ239="silver","Silver",CA239="Gold","Gold",BZ239="Gold","Gold",CA239="platinum","Platinum",BZ239="platinum","Platinum")</f>
        <v>#DIV/0!</v>
      </c>
      <c r="CC239" t="e">
        <f>IF(AND(AND(BY239&gt;=2),AND(AG239&lt;=List!$N$4),AND(AL239&lt;=List!$M$4)),"Certified","Exceeds")</f>
        <v>#DIV/0!</v>
      </c>
      <c r="CD239" t="e" cm="1">
        <f t="array" ref="CD239">_xlfn.IFS(BH239=List!$O$2,'SAMPLE-Entry-Sheet'!CB239,BH239=List!$O$3,'SAMPLE-Entry-Sheet'!CC239)</f>
        <v>#DIV/0!</v>
      </c>
    </row>
    <row r="240" spans="1:82" ht="30" customHeight="1" x14ac:dyDescent="0.35">
      <c r="A240" t="str">
        <f t="shared" si="50"/>
        <v>Ineligible or missing inputs</v>
      </c>
      <c r="H240" s="15"/>
      <c r="I240" s="16"/>
      <c r="J240" s="16"/>
      <c r="K240" s="16"/>
      <c r="O240" s="17"/>
      <c r="Q240" s="17"/>
      <c r="T240" s="17"/>
      <c r="V240" s="17"/>
      <c r="AB240" s="17">
        <f>'SAMPLE-Load-Tally'!C240</f>
        <v>0</v>
      </c>
      <c r="AC240" s="17"/>
      <c r="AD240" s="17"/>
      <c r="AE240" s="17"/>
      <c r="AF240" s="17"/>
      <c r="AG240" s="12" t="e">
        <f t="shared" si="51"/>
        <v>#DIV/0!</v>
      </c>
      <c r="AH240" s="13" cm="1">
        <f t="array" ref="AH240">_xlfn.IFS(AC240&gt;0,((AC240/(O240))),AC240=0,0)</f>
        <v>0</v>
      </c>
      <c r="AI240" s="13" cm="1">
        <f t="array" ref="AI240">_xlfn.IFS(AD240&gt;0,((AD240/(Q240))),AD240=0,0)</f>
        <v>0</v>
      </c>
      <c r="AJ240" s="13" cm="1">
        <f t="array" ref="AJ240">_xlfn.IFS(AE240&gt;0,((AE240/(U240))),AE240=0,0)</f>
        <v>0</v>
      </c>
      <c r="AK240" s="13" cm="1">
        <f t="array" ref="AK240">_xlfn.IFS(AF240&gt;0,((AF240/(W240))),AF240=0,0)</f>
        <v>0</v>
      </c>
      <c r="AL240" s="14" t="e">
        <f t="shared" si="52"/>
        <v>#DIV/0!</v>
      </c>
      <c r="BH240" t="str" cm="1">
        <f t="array" ref="BH240">_xlfn.IFS(J240&lt;List!$K$3,"old",J240&gt;=List!$K$3,"new")</f>
        <v>old</v>
      </c>
      <c r="BI240">
        <f>_xlfn.IFNA(VLOOKUP(N240,List!$A$2:$B$18,2,FALSE),0)</f>
        <v>0</v>
      </c>
      <c r="BJ240">
        <f>_xlfn.IFNA(VLOOKUP(P240,List!$A$2:$B$18,2,FALSE),0)</f>
        <v>0</v>
      </c>
      <c r="BK240">
        <f>_xlfn.IFNA(VLOOKUP(T240,List!$A$2:$B$18,2,FALSE),0)</f>
        <v>0</v>
      </c>
      <c r="BL240">
        <f>_xlfn.IFNA(VLOOKUP(V240,List!$A$2:$B$18,2,FALSE),0)</f>
        <v>0</v>
      </c>
      <c r="BM240">
        <f>_xlfn.IFNA(VLOOKUP(Z240,List!$A$2:$B$18,2,FALSE),0)</f>
        <v>0</v>
      </c>
      <c r="BN240">
        <f>COUNTIFS(AV240:AX240,"yes")+(COUNTIFS(BX240,"yes"))+Tabulation[[#This Row],[Leak Tight Exempt]]</f>
        <v>0</v>
      </c>
      <c r="BO240" t="str">
        <f>IF(OR(AND(K240=List!$R$2,BN240=3),AND(K240=List!$R$3,BN240=3)),"Yes","Ineligible or Missing Data")</f>
        <v>Ineligible or Missing Data</v>
      </c>
      <c r="BP240">
        <f t="shared" si="53"/>
        <v>1</v>
      </c>
      <c r="BQ240">
        <f>_xlfn.IFNA(VLOOKUP(AZ240,List!$H$2:$I$10,2,FALSE),0)</f>
        <v>0</v>
      </c>
      <c r="BR240">
        <f t="shared" si="54"/>
        <v>0</v>
      </c>
      <c r="BS240">
        <f t="shared" si="55"/>
        <v>1</v>
      </c>
      <c r="BT240">
        <f t="shared" si="56"/>
        <v>0</v>
      </c>
      <c r="BU240">
        <f t="shared" si="57"/>
        <v>0</v>
      </c>
      <c r="BV240" t="b">
        <f t="shared" si="49"/>
        <v>0</v>
      </c>
      <c r="BW240">
        <f t="shared" si="58"/>
        <v>0</v>
      </c>
      <c r="BX240" t="b">
        <f t="shared" si="59"/>
        <v>0</v>
      </c>
      <c r="BY240">
        <f t="shared" si="60"/>
        <v>1</v>
      </c>
      <c r="BZ240" t="e" cm="1">
        <f t="array" ref="BZ240">_xlfn.IFS(AG240&lt;List!$N$4,"Platinum",AG240&lt;List!$N$3,"Gold",AG240&lt;List!$N$2,"Silver",AG240&gt;List!$N$2,"Exceeds")</f>
        <v>#DIV/0!</v>
      </c>
      <c r="CA240" t="e" cm="1">
        <f t="array" ref="CA240">_xlfn.IFS(AL240&lt;List!$M$4,"Platinum",AL240&lt;List!$M$3,"Gold",AL240&lt;List!$M$2,"Silver",AL240&gt;List!$M$2,"Exceeds")</f>
        <v>#DIV/0!</v>
      </c>
      <c r="CB240" t="e" cm="1">
        <f t="array" ref="CB240">_xlfn.IFS(CA240="exceeds","Exceeds",BZ240="exceeds","Exceeds",CA240="silver","Silver",BZ240="silver","Silver",CA240="Gold","Gold",BZ240="Gold","Gold",CA240="platinum","Platinum",BZ240="platinum","Platinum")</f>
        <v>#DIV/0!</v>
      </c>
      <c r="CC240" t="e">
        <f>IF(AND(AND(BY240&gt;=2),AND(AG240&lt;=List!$N$4),AND(AL240&lt;=List!$M$4)),"Certified","Exceeds")</f>
        <v>#DIV/0!</v>
      </c>
      <c r="CD240" t="e" cm="1">
        <f t="array" ref="CD240">_xlfn.IFS(BH240=List!$O$2,'SAMPLE-Entry-Sheet'!CB240,BH240=List!$O$3,'SAMPLE-Entry-Sheet'!CC240)</f>
        <v>#DIV/0!</v>
      </c>
    </row>
    <row r="241" spans="1:82" ht="30" customHeight="1" x14ac:dyDescent="0.35">
      <c r="A241" t="str">
        <f t="shared" si="50"/>
        <v>Ineligible or missing inputs</v>
      </c>
      <c r="H241" s="15"/>
      <c r="I241" s="16"/>
      <c r="J241" s="16"/>
      <c r="K241" s="16"/>
      <c r="O241" s="17"/>
      <c r="Q241" s="17"/>
      <c r="T241" s="17"/>
      <c r="V241" s="17"/>
      <c r="AB241" s="17">
        <f>'SAMPLE-Load-Tally'!C241</f>
        <v>0</v>
      </c>
      <c r="AC241" s="17"/>
      <c r="AD241" s="17"/>
      <c r="AE241" s="17"/>
      <c r="AF241" s="17"/>
      <c r="AG241" s="12" t="e">
        <f t="shared" si="51"/>
        <v>#DIV/0!</v>
      </c>
      <c r="AH241" s="13" cm="1">
        <f t="array" ref="AH241">_xlfn.IFS(AC241&gt;0,((AC241/(O241))),AC241=0,0)</f>
        <v>0</v>
      </c>
      <c r="AI241" s="13" cm="1">
        <f t="array" ref="AI241">_xlfn.IFS(AD241&gt;0,((AD241/(Q241))),AD241=0,0)</f>
        <v>0</v>
      </c>
      <c r="AJ241" s="13" cm="1">
        <f t="array" ref="AJ241">_xlfn.IFS(AE241&gt;0,((AE241/(U241))),AE241=0,0)</f>
        <v>0</v>
      </c>
      <c r="AK241" s="13" cm="1">
        <f t="array" ref="AK241">_xlfn.IFS(AF241&gt;0,((AF241/(W241))),AF241=0,0)</f>
        <v>0</v>
      </c>
      <c r="AL241" s="14" t="e">
        <f t="shared" si="52"/>
        <v>#DIV/0!</v>
      </c>
      <c r="BH241" t="str" cm="1">
        <f t="array" ref="BH241">_xlfn.IFS(J241&lt;List!$K$3,"old",J241&gt;=List!$K$3,"new")</f>
        <v>old</v>
      </c>
      <c r="BI241">
        <f>_xlfn.IFNA(VLOOKUP(N241,List!$A$2:$B$18,2,FALSE),0)</f>
        <v>0</v>
      </c>
      <c r="BJ241">
        <f>_xlfn.IFNA(VLOOKUP(P241,List!$A$2:$B$18,2,FALSE),0)</f>
        <v>0</v>
      </c>
      <c r="BK241">
        <f>_xlfn.IFNA(VLOOKUP(T241,List!$A$2:$B$18,2,FALSE),0)</f>
        <v>0</v>
      </c>
      <c r="BL241">
        <f>_xlfn.IFNA(VLOOKUP(V241,List!$A$2:$B$18,2,FALSE),0)</f>
        <v>0</v>
      </c>
      <c r="BM241">
        <f>_xlfn.IFNA(VLOOKUP(Z241,List!$A$2:$B$18,2,FALSE),0)</f>
        <v>0</v>
      </c>
      <c r="BN241">
        <f>COUNTIFS(AV241:AX241,"yes")+(COUNTIFS(BX241,"yes"))+Tabulation[[#This Row],[Leak Tight Exempt]]</f>
        <v>0</v>
      </c>
      <c r="BO241" t="str">
        <f>IF(OR(AND(K241=List!$R$2,BN241=3),AND(K241=List!$R$3,BN241=3)),"Yes","Ineligible or Missing Data")</f>
        <v>Ineligible or Missing Data</v>
      </c>
      <c r="BP241">
        <f t="shared" si="53"/>
        <v>1</v>
      </c>
      <c r="BQ241">
        <f>_xlfn.IFNA(VLOOKUP(AZ241,List!$H$2:$I$10,2,FALSE),0)</f>
        <v>0</v>
      </c>
      <c r="BR241">
        <f t="shared" si="54"/>
        <v>0</v>
      </c>
      <c r="BS241">
        <f t="shared" si="55"/>
        <v>1</v>
      </c>
      <c r="BT241">
        <f t="shared" si="56"/>
        <v>0</v>
      </c>
      <c r="BU241">
        <f t="shared" si="57"/>
        <v>0</v>
      </c>
      <c r="BV241" t="b">
        <f t="shared" si="49"/>
        <v>0</v>
      </c>
      <c r="BW241">
        <f t="shared" si="58"/>
        <v>0</v>
      </c>
      <c r="BX241" t="b">
        <f t="shared" si="59"/>
        <v>0</v>
      </c>
      <c r="BY241">
        <f t="shared" si="60"/>
        <v>1</v>
      </c>
      <c r="BZ241" t="e" cm="1">
        <f t="array" ref="BZ241">_xlfn.IFS(AG241&lt;List!$N$4,"Platinum",AG241&lt;List!$N$3,"Gold",AG241&lt;List!$N$2,"Silver",AG241&gt;List!$N$2,"Exceeds")</f>
        <v>#DIV/0!</v>
      </c>
      <c r="CA241" t="e" cm="1">
        <f t="array" ref="CA241">_xlfn.IFS(AL241&lt;List!$M$4,"Platinum",AL241&lt;List!$M$3,"Gold",AL241&lt;List!$M$2,"Silver",AL241&gt;List!$M$2,"Exceeds")</f>
        <v>#DIV/0!</v>
      </c>
      <c r="CB241" t="e" cm="1">
        <f t="array" ref="CB241">_xlfn.IFS(CA241="exceeds","Exceeds",BZ241="exceeds","Exceeds",CA241="silver","Silver",BZ241="silver","Silver",CA241="Gold","Gold",BZ241="Gold","Gold",CA241="platinum","Platinum",BZ241="platinum","Platinum")</f>
        <v>#DIV/0!</v>
      </c>
      <c r="CC241" t="e">
        <f>IF(AND(AND(BY241&gt;=2),AND(AG241&lt;=List!$N$4),AND(AL241&lt;=List!$M$4)),"Certified","Exceeds")</f>
        <v>#DIV/0!</v>
      </c>
      <c r="CD241" t="e" cm="1">
        <f t="array" ref="CD241">_xlfn.IFS(BH241=List!$O$2,'SAMPLE-Entry-Sheet'!CB241,BH241=List!$O$3,'SAMPLE-Entry-Sheet'!CC241)</f>
        <v>#DIV/0!</v>
      </c>
    </row>
    <row r="242" spans="1:82" ht="30" customHeight="1" x14ac:dyDescent="0.35">
      <c r="A242" t="str">
        <f t="shared" si="50"/>
        <v>Ineligible or missing inputs</v>
      </c>
      <c r="H242" s="15"/>
      <c r="I242" s="16"/>
      <c r="J242" s="16"/>
      <c r="K242" s="16"/>
      <c r="O242" s="17"/>
      <c r="Q242" s="17"/>
      <c r="T242" s="17"/>
      <c r="V242" s="17"/>
      <c r="AB242" s="17">
        <f>'SAMPLE-Load-Tally'!C242</f>
        <v>0</v>
      </c>
      <c r="AC242" s="17"/>
      <c r="AD242" s="17"/>
      <c r="AE242" s="17"/>
      <c r="AF242" s="17"/>
      <c r="AG242" s="12" t="e">
        <f t="shared" si="51"/>
        <v>#DIV/0!</v>
      </c>
      <c r="AH242" s="13" cm="1">
        <f t="array" ref="AH242">_xlfn.IFS(AC242&gt;0,((AC242/(O242))),AC242=0,0)</f>
        <v>0</v>
      </c>
      <c r="AI242" s="13" cm="1">
        <f t="array" ref="AI242">_xlfn.IFS(AD242&gt;0,((AD242/(Q242))),AD242=0,0)</f>
        <v>0</v>
      </c>
      <c r="AJ242" s="13" cm="1">
        <f t="array" ref="AJ242">_xlfn.IFS(AE242&gt;0,((AE242/(U242))),AE242=0,0)</f>
        <v>0</v>
      </c>
      <c r="AK242" s="13" cm="1">
        <f t="array" ref="AK242">_xlfn.IFS(AF242&gt;0,((AF242/(W242))),AF242=0,0)</f>
        <v>0</v>
      </c>
      <c r="AL242" s="14" t="e">
        <f t="shared" si="52"/>
        <v>#DIV/0!</v>
      </c>
      <c r="BH242" t="str" cm="1">
        <f t="array" ref="BH242">_xlfn.IFS(J242&lt;List!$K$3,"old",J242&gt;=List!$K$3,"new")</f>
        <v>old</v>
      </c>
      <c r="BI242">
        <f>_xlfn.IFNA(VLOOKUP(N242,List!$A$2:$B$18,2,FALSE),0)</f>
        <v>0</v>
      </c>
      <c r="BJ242">
        <f>_xlfn.IFNA(VLOOKUP(P242,List!$A$2:$B$18,2,FALSE),0)</f>
        <v>0</v>
      </c>
      <c r="BK242">
        <f>_xlfn.IFNA(VLOOKUP(T242,List!$A$2:$B$18,2,FALSE),0)</f>
        <v>0</v>
      </c>
      <c r="BL242">
        <f>_xlfn.IFNA(VLOOKUP(V242,List!$A$2:$B$18,2,FALSE),0)</f>
        <v>0</v>
      </c>
      <c r="BM242">
        <f>_xlfn.IFNA(VLOOKUP(Z242,List!$A$2:$B$18,2,FALSE),0)</f>
        <v>0</v>
      </c>
      <c r="BN242">
        <f>COUNTIFS(AV242:AX242,"yes")+(COUNTIFS(BX242,"yes"))+Tabulation[[#This Row],[Leak Tight Exempt]]</f>
        <v>0</v>
      </c>
      <c r="BO242" t="str">
        <f>IF(OR(AND(K242=List!$R$2,BN242=3),AND(K242=List!$R$3,BN242=3)),"Yes","Ineligible or Missing Data")</f>
        <v>Ineligible or Missing Data</v>
      </c>
      <c r="BP242">
        <f t="shared" si="53"/>
        <v>1</v>
      </c>
      <c r="BQ242">
        <f>_xlfn.IFNA(VLOOKUP(AZ242,List!$H$2:$I$10,2,FALSE),0)</f>
        <v>0</v>
      </c>
      <c r="BR242">
        <f t="shared" si="54"/>
        <v>0</v>
      </c>
      <c r="BS242">
        <f t="shared" si="55"/>
        <v>1</v>
      </c>
      <c r="BT242">
        <f t="shared" si="56"/>
        <v>0</v>
      </c>
      <c r="BU242">
        <f t="shared" si="57"/>
        <v>0</v>
      </c>
      <c r="BV242" t="b">
        <f t="shared" si="49"/>
        <v>0</v>
      </c>
      <c r="BW242">
        <f t="shared" si="58"/>
        <v>0</v>
      </c>
      <c r="BX242" t="b">
        <f t="shared" si="59"/>
        <v>0</v>
      </c>
      <c r="BY242">
        <f t="shared" si="60"/>
        <v>1</v>
      </c>
      <c r="BZ242" t="e" cm="1">
        <f t="array" ref="BZ242">_xlfn.IFS(AG242&lt;List!$N$4,"Platinum",AG242&lt;List!$N$3,"Gold",AG242&lt;List!$N$2,"Silver",AG242&gt;List!$N$2,"Exceeds")</f>
        <v>#DIV/0!</v>
      </c>
      <c r="CA242" t="e" cm="1">
        <f t="array" ref="CA242">_xlfn.IFS(AL242&lt;List!$M$4,"Platinum",AL242&lt;List!$M$3,"Gold",AL242&lt;List!$M$2,"Silver",AL242&gt;List!$M$2,"Exceeds")</f>
        <v>#DIV/0!</v>
      </c>
      <c r="CB242" t="e" cm="1">
        <f t="array" ref="CB242">_xlfn.IFS(CA242="exceeds","Exceeds",BZ242="exceeds","Exceeds",CA242="silver","Silver",BZ242="silver","Silver",CA242="Gold","Gold",BZ242="Gold","Gold",CA242="platinum","Platinum",BZ242="platinum","Platinum")</f>
        <v>#DIV/0!</v>
      </c>
      <c r="CC242" t="e">
        <f>IF(AND(AND(BY242&gt;=2),AND(AG242&lt;=List!$N$4),AND(AL242&lt;=List!$M$4)),"Certified","Exceeds")</f>
        <v>#DIV/0!</v>
      </c>
      <c r="CD242" t="e" cm="1">
        <f t="array" ref="CD242">_xlfn.IFS(BH242=List!$O$2,'SAMPLE-Entry-Sheet'!CB242,BH242=List!$O$3,'SAMPLE-Entry-Sheet'!CC242)</f>
        <v>#DIV/0!</v>
      </c>
    </row>
    <row r="243" spans="1:82" ht="30" customHeight="1" x14ac:dyDescent="0.35">
      <c r="A243" t="str">
        <f t="shared" si="50"/>
        <v>Ineligible or missing inputs</v>
      </c>
      <c r="H243" s="15"/>
      <c r="I243" s="16"/>
      <c r="J243" s="16"/>
      <c r="K243" s="16"/>
      <c r="O243" s="17"/>
      <c r="Q243" s="17"/>
      <c r="T243" s="17"/>
      <c r="V243" s="17"/>
      <c r="AB243" s="17">
        <f>'SAMPLE-Load-Tally'!C243</f>
        <v>0</v>
      </c>
      <c r="AC243" s="17"/>
      <c r="AD243" s="17"/>
      <c r="AE243" s="17"/>
      <c r="AF243" s="17"/>
      <c r="AG243" s="12" t="e">
        <f t="shared" si="51"/>
        <v>#DIV/0!</v>
      </c>
      <c r="AH243" s="13" cm="1">
        <f t="array" ref="AH243">_xlfn.IFS(AC243&gt;0,((AC243/(O243))),AC243=0,0)</f>
        <v>0</v>
      </c>
      <c r="AI243" s="13" cm="1">
        <f t="array" ref="AI243">_xlfn.IFS(AD243&gt;0,((AD243/(Q243))),AD243=0,0)</f>
        <v>0</v>
      </c>
      <c r="AJ243" s="13" cm="1">
        <f t="array" ref="AJ243">_xlfn.IFS(AE243&gt;0,((AE243/(U243))),AE243=0,0)</f>
        <v>0</v>
      </c>
      <c r="AK243" s="13" cm="1">
        <f t="array" ref="AK243">_xlfn.IFS(AF243&gt;0,((AF243/(W243))),AF243=0,0)</f>
        <v>0</v>
      </c>
      <c r="AL243" s="14" t="e">
        <f t="shared" si="52"/>
        <v>#DIV/0!</v>
      </c>
      <c r="BH243" t="str" cm="1">
        <f t="array" ref="BH243">_xlfn.IFS(J243&lt;List!$K$3,"old",J243&gt;=List!$K$3,"new")</f>
        <v>old</v>
      </c>
      <c r="BI243">
        <f>_xlfn.IFNA(VLOOKUP(N243,List!$A$2:$B$18,2,FALSE),0)</f>
        <v>0</v>
      </c>
      <c r="BJ243">
        <f>_xlfn.IFNA(VLOOKUP(P243,List!$A$2:$B$18,2,FALSE),0)</f>
        <v>0</v>
      </c>
      <c r="BK243">
        <f>_xlfn.IFNA(VLOOKUP(T243,List!$A$2:$B$18,2,FALSE),0)</f>
        <v>0</v>
      </c>
      <c r="BL243">
        <f>_xlfn.IFNA(VLOOKUP(V243,List!$A$2:$B$18,2,FALSE),0)</f>
        <v>0</v>
      </c>
      <c r="BM243">
        <f>_xlfn.IFNA(VLOOKUP(Z243,List!$A$2:$B$18,2,FALSE),0)</f>
        <v>0</v>
      </c>
      <c r="BN243">
        <f>COUNTIFS(AV243:AX243,"yes")+(COUNTIFS(BX243,"yes"))+Tabulation[[#This Row],[Leak Tight Exempt]]</f>
        <v>0</v>
      </c>
      <c r="BO243" t="str">
        <f>IF(OR(AND(K243=List!$R$2,BN243=3),AND(K243=List!$R$3,BN243=3)),"Yes","Ineligible or Missing Data")</f>
        <v>Ineligible or Missing Data</v>
      </c>
      <c r="BP243">
        <f t="shared" si="53"/>
        <v>1</v>
      </c>
      <c r="BQ243">
        <f>_xlfn.IFNA(VLOOKUP(AZ243,List!$H$2:$I$10,2,FALSE),0)</f>
        <v>0</v>
      </c>
      <c r="BR243">
        <f t="shared" si="54"/>
        <v>0</v>
      </c>
      <c r="BS243">
        <f t="shared" si="55"/>
        <v>1</v>
      </c>
      <c r="BT243">
        <f t="shared" si="56"/>
        <v>0</v>
      </c>
      <c r="BU243">
        <f t="shared" si="57"/>
        <v>0</v>
      </c>
      <c r="BV243" t="b">
        <f t="shared" si="49"/>
        <v>0</v>
      </c>
      <c r="BW243">
        <f t="shared" si="58"/>
        <v>0</v>
      </c>
      <c r="BX243" t="b">
        <f t="shared" si="59"/>
        <v>0</v>
      </c>
      <c r="BY243">
        <f t="shared" si="60"/>
        <v>1</v>
      </c>
      <c r="BZ243" t="e" cm="1">
        <f t="array" ref="BZ243">_xlfn.IFS(AG243&lt;List!$N$4,"Platinum",AG243&lt;List!$N$3,"Gold",AG243&lt;List!$N$2,"Silver",AG243&gt;List!$N$2,"Exceeds")</f>
        <v>#DIV/0!</v>
      </c>
      <c r="CA243" t="e" cm="1">
        <f t="array" ref="CA243">_xlfn.IFS(AL243&lt;List!$M$4,"Platinum",AL243&lt;List!$M$3,"Gold",AL243&lt;List!$M$2,"Silver",AL243&gt;List!$M$2,"Exceeds")</f>
        <v>#DIV/0!</v>
      </c>
      <c r="CB243" t="e" cm="1">
        <f t="array" ref="CB243">_xlfn.IFS(CA243="exceeds","Exceeds",BZ243="exceeds","Exceeds",CA243="silver","Silver",BZ243="silver","Silver",CA243="Gold","Gold",BZ243="Gold","Gold",CA243="platinum","Platinum",BZ243="platinum","Platinum")</f>
        <v>#DIV/0!</v>
      </c>
      <c r="CC243" t="e">
        <f>IF(AND(AND(BY243&gt;=2),AND(AG243&lt;=List!$N$4),AND(AL243&lt;=List!$M$4)),"Certified","Exceeds")</f>
        <v>#DIV/0!</v>
      </c>
      <c r="CD243" t="e" cm="1">
        <f t="array" ref="CD243">_xlfn.IFS(BH243=List!$O$2,'SAMPLE-Entry-Sheet'!CB243,BH243=List!$O$3,'SAMPLE-Entry-Sheet'!CC243)</f>
        <v>#DIV/0!</v>
      </c>
    </row>
    <row r="244" spans="1:82" ht="30" customHeight="1" x14ac:dyDescent="0.35">
      <c r="A244" t="str">
        <f t="shared" si="50"/>
        <v>Ineligible or missing inputs</v>
      </c>
      <c r="H244" s="15"/>
      <c r="I244" s="16"/>
      <c r="J244" s="16"/>
      <c r="K244" s="16"/>
      <c r="O244" s="17"/>
      <c r="Q244" s="17"/>
      <c r="T244" s="17"/>
      <c r="V244" s="17"/>
      <c r="AB244" s="17">
        <f>'SAMPLE-Load-Tally'!C244</f>
        <v>0</v>
      </c>
      <c r="AC244" s="17"/>
      <c r="AD244" s="17"/>
      <c r="AE244" s="17"/>
      <c r="AF244" s="17"/>
      <c r="AG244" s="12" t="e">
        <f t="shared" si="51"/>
        <v>#DIV/0!</v>
      </c>
      <c r="AH244" s="13" cm="1">
        <f t="array" ref="AH244">_xlfn.IFS(AC244&gt;0,((AC244/(O244))),AC244=0,0)</f>
        <v>0</v>
      </c>
      <c r="AI244" s="13" cm="1">
        <f t="array" ref="AI244">_xlfn.IFS(AD244&gt;0,((AD244/(Q244))),AD244=0,0)</f>
        <v>0</v>
      </c>
      <c r="AJ244" s="13" cm="1">
        <f t="array" ref="AJ244">_xlfn.IFS(AE244&gt;0,((AE244/(U244))),AE244=0,0)</f>
        <v>0</v>
      </c>
      <c r="AK244" s="13" cm="1">
        <f t="array" ref="AK244">_xlfn.IFS(AF244&gt;0,((AF244/(W244))),AF244=0,0)</f>
        <v>0</v>
      </c>
      <c r="AL244" s="14" t="e">
        <f t="shared" si="52"/>
        <v>#DIV/0!</v>
      </c>
      <c r="BH244" t="str" cm="1">
        <f t="array" ref="BH244">_xlfn.IFS(J244&lt;List!$K$3,"old",J244&gt;=List!$K$3,"new")</f>
        <v>old</v>
      </c>
      <c r="BI244">
        <f>_xlfn.IFNA(VLOOKUP(N244,List!$A$2:$B$18,2,FALSE),0)</f>
        <v>0</v>
      </c>
      <c r="BJ244">
        <f>_xlfn.IFNA(VLOOKUP(P244,List!$A$2:$B$18,2,FALSE),0)</f>
        <v>0</v>
      </c>
      <c r="BK244">
        <f>_xlfn.IFNA(VLOOKUP(T244,List!$A$2:$B$18,2,FALSE),0)</f>
        <v>0</v>
      </c>
      <c r="BL244">
        <f>_xlfn.IFNA(VLOOKUP(V244,List!$A$2:$B$18,2,FALSE),0)</f>
        <v>0</v>
      </c>
      <c r="BM244">
        <f>_xlfn.IFNA(VLOOKUP(Z244,List!$A$2:$B$18,2,FALSE),0)</f>
        <v>0</v>
      </c>
      <c r="BN244">
        <f>COUNTIFS(AV244:AX244,"yes")+(COUNTIFS(BX244,"yes"))+Tabulation[[#This Row],[Leak Tight Exempt]]</f>
        <v>0</v>
      </c>
      <c r="BO244" t="str">
        <f>IF(OR(AND(K244=List!$R$2,BN244=3),AND(K244=List!$R$3,BN244=3)),"Yes","Ineligible or Missing Data")</f>
        <v>Ineligible or Missing Data</v>
      </c>
      <c r="BP244">
        <f t="shared" si="53"/>
        <v>1</v>
      </c>
      <c r="BQ244">
        <f>_xlfn.IFNA(VLOOKUP(AZ244,List!$H$2:$I$10,2,FALSE),0)</f>
        <v>0</v>
      </c>
      <c r="BR244">
        <f t="shared" si="54"/>
        <v>0</v>
      </c>
      <c r="BS244">
        <f t="shared" si="55"/>
        <v>1</v>
      </c>
      <c r="BT244">
        <f t="shared" si="56"/>
        <v>0</v>
      </c>
      <c r="BU244">
        <f t="shared" si="57"/>
        <v>0</v>
      </c>
      <c r="BV244" t="b">
        <f t="shared" si="49"/>
        <v>0</v>
      </c>
      <c r="BW244">
        <f t="shared" si="58"/>
        <v>0</v>
      </c>
      <c r="BX244" t="b">
        <f t="shared" si="59"/>
        <v>0</v>
      </c>
      <c r="BY244">
        <f t="shared" si="60"/>
        <v>1</v>
      </c>
      <c r="BZ244" t="e" cm="1">
        <f t="array" ref="BZ244">_xlfn.IFS(AG244&lt;List!$N$4,"Platinum",AG244&lt;List!$N$3,"Gold",AG244&lt;List!$N$2,"Silver",AG244&gt;List!$N$2,"Exceeds")</f>
        <v>#DIV/0!</v>
      </c>
      <c r="CA244" t="e" cm="1">
        <f t="array" ref="CA244">_xlfn.IFS(AL244&lt;List!$M$4,"Platinum",AL244&lt;List!$M$3,"Gold",AL244&lt;List!$M$2,"Silver",AL244&gt;List!$M$2,"Exceeds")</f>
        <v>#DIV/0!</v>
      </c>
      <c r="CB244" t="e" cm="1">
        <f t="array" ref="CB244">_xlfn.IFS(CA244="exceeds","Exceeds",BZ244="exceeds","Exceeds",CA244="silver","Silver",BZ244="silver","Silver",CA244="Gold","Gold",BZ244="Gold","Gold",CA244="platinum","Platinum",BZ244="platinum","Platinum")</f>
        <v>#DIV/0!</v>
      </c>
      <c r="CC244" t="e">
        <f>IF(AND(AND(BY244&gt;=2),AND(AG244&lt;=List!$N$4),AND(AL244&lt;=List!$M$4)),"Certified","Exceeds")</f>
        <v>#DIV/0!</v>
      </c>
      <c r="CD244" t="e" cm="1">
        <f t="array" ref="CD244">_xlfn.IFS(BH244=List!$O$2,'SAMPLE-Entry-Sheet'!CB244,BH244=List!$O$3,'SAMPLE-Entry-Sheet'!CC244)</f>
        <v>#DIV/0!</v>
      </c>
    </row>
    <row r="245" spans="1:82" ht="30" customHeight="1" x14ac:dyDescent="0.35">
      <c r="A245" t="str">
        <f t="shared" si="50"/>
        <v>Ineligible or missing inputs</v>
      </c>
      <c r="H245" s="15"/>
      <c r="I245" s="16"/>
      <c r="J245" s="16"/>
      <c r="K245" s="16"/>
      <c r="O245" s="17"/>
      <c r="Q245" s="17"/>
      <c r="T245" s="17"/>
      <c r="V245" s="17"/>
      <c r="AB245" s="17">
        <f>'SAMPLE-Load-Tally'!C245</f>
        <v>0</v>
      </c>
      <c r="AC245" s="17"/>
      <c r="AD245" s="17"/>
      <c r="AE245" s="17"/>
      <c r="AF245" s="17"/>
      <c r="AG245" s="12" t="e">
        <f t="shared" si="51"/>
        <v>#DIV/0!</v>
      </c>
      <c r="AH245" s="13" cm="1">
        <f t="array" ref="AH245">_xlfn.IFS(AC245&gt;0,((AC245/(O245))),AC245=0,0)</f>
        <v>0</v>
      </c>
      <c r="AI245" s="13" cm="1">
        <f t="array" ref="AI245">_xlfn.IFS(AD245&gt;0,((AD245/(Q245))),AD245=0,0)</f>
        <v>0</v>
      </c>
      <c r="AJ245" s="13" cm="1">
        <f t="array" ref="AJ245">_xlfn.IFS(AE245&gt;0,((AE245/(U245))),AE245=0,0)</f>
        <v>0</v>
      </c>
      <c r="AK245" s="13" cm="1">
        <f t="array" ref="AK245">_xlfn.IFS(AF245&gt;0,((AF245/(W245))),AF245=0,0)</f>
        <v>0</v>
      </c>
      <c r="AL245" s="14" t="e">
        <f t="shared" si="52"/>
        <v>#DIV/0!</v>
      </c>
      <c r="BH245" t="str" cm="1">
        <f t="array" ref="BH245">_xlfn.IFS(J245&lt;List!$K$3,"old",J245&gt;=List!$K$3,"new")</f>
        <v>old</v>
      </c>
      <c r="BI245">
        <f>_xlfn.IFNA(VLOOKUP(N245,List!$A$2:$B$18,2,FALSE),0)</f>
        <v>0</v>
      </c>
      <c r="BJ245">
        <f>_xlfn.IFNA(VLOOKUP(P245,List!$A$2:$B$18,2,FALSE),0)</f>
        <v>0</v>
      </c>
      <c r="BK245">
        <f>_xlfn.IFNA(VLOOKUP(T245,List!$A$2:$B$18,2,FALSE),0)</f>
        <v>0</v>
      </c>
      <c r="BL245">
        <f>_xlfn.IFNA(VLOOKUP(V245,List!$A$2:$B$18,2,FALSE),0)</f>
        <v>0</v>
      </c>
      <c r="BM245">
        <f>_xlfn.IFNA(VLOOKUP(Z245,List!$A$2:$B$18,2,FALSE),0)</f>
        <v>0</v>
      </c>
      <c r="BN245">
        <f>COUNTIFS(AV245:AX245,"yes")+(COUNTIFS(BX245,"yes"))+Tabulation[[#This Row],[Leak Tight Exempt]]</f>
        <v>0</v>
      </c>
      <c r="BO245" t="str">
        <f>IF(OR(AND(K245=List!$R$2,BN245=3),AND(K245=List!$R$3,BN245=3)),"Yes","Ineligible or Missing Data")</f>
        <v>Ineligible or Missing Data</v>
      </c>
      <c r="BP245">
        <f t="shared" si="53"/>
        <v>1</v>
      </c>
      <c r="BQ245">
        <f>_xlfn.IFNA(VLOOKUP(AZ245,List!$H$2:$I$10,2,FALSE),0)</f>
        <v>0</v>
      </c>
      <c r="BR245">
        <f t="shared" si="54"/>
        <v>0</v>
      </c>
      <c r="BS245">
        <f t="shared" si="55"/>
        <v>1</v>
      </c>
      <c r="BT245">
        <f t="shared" si="56"/>
        <v>0</v>
      </c>
      <c r="BU245">
        <f t="shared" si="57"/>
        <v>0</v>
      </c>
      <c r="BV245" t="b">
        <f t="shared" si="49"/>
        <v>0</v>
      </c>
      <c r="BW245">
        <f t="shared" si="58"/>
        <v>0</v>
      </c>
      <c r="BX245" t="b">
        <f t="shared" si="59"/>
        <v>0</v>
      </c>
      <c r="BY245">
        <f t="shared" si="60"/>
        <v>1</v>
      </c>
      <c r="BZ245" t="e" cm="1">
        <f t="array" ref="BZ245">_xlfn.IFS(AG245&lt;List!$N$4,"Platinum",AG245&lt;List!$N$3,"Gold",AG245&lt;List!$N$2,"Silver",AG245&gt;List!$N$2,"Exceeds")</f>
        <v>#DIV/0!</v>
      </c>
      <c r="CA245" t="e" cm="1">
        <f t="array" ref="CA245">_xlfn.IFS(AL245&lt;List!$M$4,"Platinum",AL245&lt;List!$M$3,"Gold",AL245&lt;List!$M$2,"Silver",AL245&gt;List!$M$2,"Exceeds")</f>
        <v>#DIV/0!</v>
      </c>
      <c r="CB245" t="e" cm="1">
        <f t="array" ref="CB245">_xlfn.IFS(CA245="exceeds","Exceeds",BZ245="exceeds","Exceeds",CA245="silver","Silver",BZ245="silver","Silver",CA245="Gold","Gold",BZ245="Gold","Gold",CA245="platinum","Platinum",BZ245="platinum","Platinum")</f>
        <v>#DIV/0!</v>
      </c>
      <c r="CC245" t="e">
        <f>IF(AND(AND(BY245&gt;=2),AND(AG245&lt;=List!$N$4),AND(AL245&lt;=List!$M$4)),"Certified","Exceeds")</f>
        <v>#DIV/0!</v>
      </c>
      <c r="CD245" t="e" cm="1">
        <f t="array" ref="CD245">_xlfn.IFS(BH245=List!$O$2,'SAMPLE-Entry-Sheet'!CB245,BH245=List!$O$3,'SAMPLE-Entry-Sheet'!CC245)</f>
        <v>#DIV/0!</v>
      </c>
    </row>
    <row r="246" spans="1:82" ht="30" customHeight="1" x14ac:dyDescent="0.35">
      <c r="A246" t="str">
        <f t="shared" si="50"/>
        <v>Ineligible or missing inputs</v>
      </c>
      <c r="H246" s="15"/>
      <c r="I246" s="16"/>
      <c r="J246" s="16"/>
      <c r="K246" s="16"/>
      <c r="O246" s="17"/>
      <c r="Q246" s="17"/>
      <c r="T246" s="17"/>
      <c r="V246" s="17"/>
      <c r="AB246" s="17">
        <f>'SAMPLE-Load-Tally'!C246</f>
        <v>0</v>
      </c>
      <c r="AC246" s="17"/>
      <c r="AD246" s="17"/>
      <c r="AE246" s="17"/>
      <c r="AF246" s="17"/>
      <c r="AG246" s="12" t="e">
        <f t="shared" si="51"/>
        <v>#DIV/0!</v>
      </c>
      <c r="AH246" s="13" cm="1">
        <f t="array" ref="AH246">_xlfn.IFS(AC246&gt;0,((AC246/(O246))),AC246=0,0)</f>
        <v>0</v>
      </c>
      <c r="AI246" s="13" cm="1">
        <f t="array" ref="AI246">_xlfn.IFS(AD246&gt;0,((AD246/(Q246))),AD246=0,0)</f>
        <v>0</v>
      </c>
      <c r="AJ246" s="13" cm="1">
        <f t="array" ref="AJ246">_xlfn.IFS(AE246&gt;0,((AE246/(U246))),AE246=0,0)</f>
        <v>0</v>
      </c>
      <c r="AK246" s="13" cm="1">
        <f t="array" ref="AK246">_xlfn.IFS(AF246&gt;0,((AF246/(W246))),AF246=0,0)</f>
        <v>0</v>
      </c>
      <c r="AL246" s="14" t="e">
        <f t="shared" si="52"/>
        <v>#DIV/0!</v>
      </c>
      <c r="BH246" t="str" cm="1">
        <f t="array" ref="BH246">_xlfn.IFS(J246&lt;List!$K$3,"old",J246&gt;=List!$K$3,"new")</f>
        <v>old</v>
      </c>
      <c r="BI246">
        <f>_xlfn.IFNA(VLOOKUP(N246,List!$A$2:$B$18,2,FALSE),0)</f>
        <v>0</v>
      </c>
      <c r="BJ246">
        <f>_xlfn.IFNA(VLOOKUP(P246,List!$A$2:$B$18,2,FALSE),0)</f>
        <v>0</v>
      </c>
      <c r="BK246">
        <f>_xlfn.IFNA(VLOOKUP(T246,List!$A$2:$B$18,2,FALSE),0)</f>
        <v>0</v>
      </c>
      <c r="BL246">
        <f>_xlfn.IFNA(VLOOKUP(V246,List!$A$2:$B$18,2,FALSE),0)</f>
        <v>0</v>
      </c>
      <c r="BM246">
        <f>_xlfn.IFNA(VLOOKUP(Z246,List!$A$2:$B$18,2,FALSE),0)</f>
        <v>0</v>
      </c>
      <c r="BN246">
        <f>COUNTIFS(AV246:AX246,"yes")+(COUNTIFS(BX246,"yes"))+Tabulation[[#This Row],[Leak Tight Exempt]]</f>
        <v>0</v>
      </c>
      <c r="BO246" t="str">
        <f>IF(OR(AND(K246=List!$R$2,BN246=3),AND(K246=List!$R$3,BN246=3)),"Yes","Ineligible or Missing Data")</f>
        <v>Ineligible or Missing Data</v>
      </c>
      <c r="BP246">
        <f t="shared" si="53"/>
        <v>1</v>
      </c>
      <c r="BQ246">
        <f>_xlfn.IFNA(VLOOKUP(AZ246,List!$H$2:$I$10,2,FALSE),0)</f>
        <v>0</v>
      </c>
      <c r="BR246">
        <f t="shared" si="54"/>
        <v>0</v>
      </c>
      <c r="BS246">
        <f t="shared" si="55"/>
        <v>1</v>
      </c>
      <c r="BT246">
        <f t="shared" si="56"/>
        <v>0</v>
      </c>
      <c r="BU246">
        <f t="shared" si="57"/>
        <v>0</v>
      </c>
      <c r="BV246" t="b">
        <f t="shared" si="49"/>
        <v>0</v>
      </c>
      <c r="BW246">
        <f t="shared" si="58"/>
        <v>0</v>
      </c>
      <c r="BX246" t="b">
        <f t="shared" si="59"/>
        <v>0</v>
      </c>
      <c r="BY246">
        <f t="shared" si="60"/>
        <v>1</v>
      </c>
      <c r="BZ246" t="e" cm="1">
        <f t="array" ref="BZ246">_xlfn.IFS(AG246&lt;List!$N$4,"Platinum",AG246&lt;List!$N$3,"Gold",AG246&lt;List!$N$2,"Silver",AG246&gt;List!$N$2,"Exceeds")</f>
        <v>#DIV/0!</v>
      </c>
      <c r="CA246" t="e" cm="1">
        <f t="array" ref="CA246">_xlfn.IFS(AL246&lt;List!$M$4,"Platinum",AL246&lt;List!$M$3,"Gold",AL246&lt;List!$M$2,"Silver",AL246&gt;List!$M$2,"Exceeds")</f>
        <v>#DIV/0!</v>
      </c>
      <c r="CB246" t="e" cm="1">
        <f t="array" ref="CB246">_xlfn.IFS(CA246="exceeds","Exceeds",BZ246="exceeds","Exceeds",CA246="silver","Silver",BZ246="silver","Silver",CA246="Gold","Gold",BZ246="Gold","Gold",CA246="platinum","Platinum",BZ246="platinum","Platinum")</f>
        <v>#DIV/0!</v>
      </c>
      <c r="CC246" t="e">
        <f>IF(AND(AND(BY246&gt;=2),AND(AG246&lt;=List!$N$4),AND(AL246&lt;=List!$M$4)),"Certified","Exceeds")</f>
        <v>#DIV/0!</v>
      </c>
      <c r="CD246" t="e" cm="1">
        <f t="array" ref="CD246">_xlfn.IFS(BH246=List!$O$2,'SAMPLE-Entry-Sheet'!CB246,BH246=List!$O$3,'SAMPLE-Entry-Sheet'!CC246)</f>
        <v>#DIV/0!</v>
      </c>
    </row>
    <row r="247" spans="1:82" ht="30" customHeight="1" x14ac:dyDescent="0.35">
      <c r="A247" t="str">
        <f t="shared" si="50"/>
        <v>Ineligible or missing inputs</v>
      </c>
      <c r="H247" s="15"/>
      <c r="I247" s="16"/>
      <c r="J247" s="16"/>
      <c r="K247" s="16"/>
      <c r="O247" s="17"/>
      <c r="Q247" s="17"/>
      <c r="T247" s="17"/>
      <c r="V247" s="17"/>
      <c r="AB247" s="17">
        <f>'SAMPLE-Load-Tally'!C247</f>
        <v>0</v>
      </c>
      <c r="AC247" s="17"/>
      <c r="AD247" s="17"/>
      <c r="AE247" s="17"/>
      <c r="AF247" s="17"/>
      <c r="AG247" s="12" t="e">
        <f t="shared" si="51"/>
        <v>#DIV/0!</v>
      </c>
      <c r="AH247" s="13" cm="1">
        <f t="array" ref="AH247">_xlfn.IFS(AC247&gt;0,((AC247/(O247))),AC247=0,0)</f>
        <v>0</v>
      </c>
      <c r="AI247" s="13" cm="1">
        <f t="array" ref="AI247">_xlfn.IFS(AD247&gt;0,((AD247/(Q247))),AD247=0,0)</f>
        <v>0</v>
      </c>
      <c r="AJ247" s="13" cm="1">
        <f t="array" ref="AJ247">_xlfn.IFS(AE247&gt;0,((AE247/(U247))),AE247=0,0)</f>
        <v>0</v>
      </c>
      <c r="AK247" s="13" cm="1">
        <f t="array" ref="AK247">_xlfn.IFS(AF247&gt;0,((AF247/(W247))),AF247=0,0)</f>
        <v>0</v>
      </c>
      <c r="AL247" s="14" t="e">
        <f t="shared" si="52"/>
        <v>#DIV/0!</v>
      </c>
      <c r="BH247" t="str" cm="1">
        <f t="array" ref="BH247">_xlfn.IFS(J247&lt;List!$K$3,"old",J247&gt;=List!$K$3,"new")</f>
        <v>old</v>
      </c>
      <c r="BI247">
        <f>_xlfn.IFNA(VLOOKUP(N247,List!$A$2:$B$18,2,FALSE),0)</f>
        <v>0</v>
      </c>
      <c r="BJ247">
        <f>_xlfn.IFNA(VLOOKUP(P247,List!$A$2:$B$18,2,FALSE),0)</f>
        <v>0</v>
      </c>
      <c r="BK247">
        <f>_xlfn.IFNA(VLOOKUP(T247,List!$A$2:$B$18,2,FALSE),0)</f>
        <v>0</v>
      </c>
      <c r="BL247">
        <f>_xlfn.IFNA(VLOOKUP(V247,List!$A$2:$B$18,2,FALSE),0)</f>
        <v>0</v>
      </c>
      <c r="BM247">
        <f>_xlfn.IFNA(VLOOKUP(Z247,List!$A$2:$B$18,2,FALSE),0)</f>
        <v>0</v>
      </c>
      <c r="BN247">
        <f>COUNTIFS(AV247:AX247,"yes")+(COUNTIFS(BX247,"yes"))+Tabulation[[#This Row],[Leak Tight Exempt]]</f>
        <v>0</v>
      </c>
      <c r="BO247" t="str">
        <f>IF(OR(AND(K247=List!$R$2,BN247=3),AND(K247=List!$R$3,BN247=3)),"Yes","Ineligible or Missing Data")</f>
        <v>Ineligible or Missing Data</v>
      </c>
      <c r="BP247">
        <f t="shared" si="53"/>
        <v>1</v>
      </c>
      <c r="BQ247">
        <f>_xlfn.IFNA(VLOOKUP(AZ247,List!$H$2:$I$10,2,FALSE),0)</f>
        <v>0</v>
      </c>
      <c r="BR247">
        <f t="shared" si="54"/>
        <v>0</v>
      </c>
      <c r="BS247">
        <f t="shared" si="55"/>
        <v>1</v>
      </c>
      <c r="BT247">
        <f t="shared" si="56"/>
        <v>0</v>
      </c>
      <c r="BU247">
        <f t="shared" si="57"/>
        <v>0</v>
      </c>
      <c r="BV247" t="b">
        <f t="shared" si="49"/>
        <v>0</v>
      </c>
      <c r="BW247">
        <f t="shared" si="58"/>
        <v>0</v>
      </c>
      <c r="BX247" t="b">
        <f t="shared" si="59"/>
        <v>0</v>
      </c>
      <c r="BY247">
        <f t="shared" si="60"/>
        <v>1</v>
      </c>
      <c r="BZ247" t="e" cm="1">
        <f t="array" ref="BZ247">_xlfn.IFS(AG247&lt;List!$N$4,"Platinum",AG247&lt;List!$N$3,"Gold",AG247&lt;List!$N$2,"Silver",AG247&gt;List!$N$2,"Exceeds")</f>
        <v>#DIV/0!</v>
      </c>
      <c r="CA247" t="e" cm="1">
        <f t="array" ref="CA247">_xlfn.IFS(AL247&lt;List!$M$4,"Platinum",AL247&lt;List!$M$3,"Gold",AL247&lt;List!$M$2,"Silver",AL247&gt;List!$M$2,"Exceeds")</f>
        <v>#DIV/0!</v>
      </c>
      <c r="CB247" t="e" cm="1">
        <f t="array" ref="CB247">_xlfn.IFS(CA247="exceeds","Exceeds",BZ247="exceeds","Exceeds",CA247="silver","Silver",BZ247="silver","Silver",CA247="Gold","Gold",BZ247="Gold","Gold",CA247="platinum","Platinum",BZ247="platinum","Platinum")</f>
        <v>#DIV/0!</v>
      </c>
      <c r="CC247" t="e">
        <f>IF(AND(AND(BY247&gt;=2),AND(AG247&lt;=List!$N$4),AND(AL247&lt;=List!$M$4)),"Certified","Exceeds")</f>
        <v>#DIV/0!</v>
      </c>
      <c r="CD247" t="e" cm="1">
        <f t="array" ref="CD247">_xlfn.IFS(BH247=List!$O$2,'SAMPLE-Entry-Sheet'!CB247,BH247=List!$O$3,'SAMPLE-Entry-Sheet'!CC247)</f>
        <v>#DIV/0!</v>
      </c>
    </row>
    <row r="248" spans="1:82" ht="30" customHeight="1" x14ac:dyDescent="0.35">
      <c r="A248" t="str">
        <f t="shared" si="50"/>
        <v>Ineligible or missing inputs</v>
      </c>
      <c r="H248" s="15"/>
      <c r="I248" s="16"/>
      <c r="J248" s="16"/>
      <c r="K248" s="16"/>
      <c r="O248" s="17"/>
      <c r="Q248" s="17"/>
      <c r="T248" s="17"/>
      <c r="V248" s="17"/>
      <c r="AB248" s="17">
        <f>'SAMPLE-Load-Tally'!C248</f>
        <v>0</v>
      </c>
      <c r="AC248" s="17"/>
      <c r="AD248" s="17"/>
      <c r="AE248" s="17"/>
      <c r="AF248" s="17"/>
      <c r="AG248" s="12" t="e">
        <f t="shared" si="51"/>
        <v>#DIV/0!</v>
      </c>
      <c r="AH248" s="13" cm="1">
        <f t="array" ref="AH248">_xlfn.IFS(AC248&gt;0,((AC248/(O248))),AC248=0,0)</f>
        <v>0</v>
      </c>
      <c r="AI248" s="13" cm="1">
        <f t="array" ref="AI248">_xlfn.IFS(AD248&gt;0,((AD248/(Q248))),AD248=0,0)</f>
        <v>0</v>
      </c>
      <c r="AJ248" s="13" cm="1">
        <f t="array" ref="AJ248">_xlfn.IFS(AE248&gt;0,((AE248/(U248))),AE248=0,0)</f>
        <v>0</v>
      </c>
      <c r="AK248" s="13" cm="1">
        <f t="array" ref="AK248">_xlfn.IFS(AF248&gt;0,((AF248/(W248))),AF248=0,0)</f>
        <v>0</v>
      </c>
      <c r="AL248" s="14" t="e">
        <f t="shared" si="52"/>
        <v>#DIV/0!</v>
      </c>
      <c r="BH248" t="str" cm="1">
        <f t="array" ref="BH248">_xlfn.IFS(J248&lt;List!$K$3,"old",J248&gt;=List!$K$3,"new")</f>
        <v>old</v>
      </c>
      <c r="BI248">
        <f>_xlfn.IFNA(VLOOKUP(N248,List!$A$2:$B$18,2,FALSE),0)</f>
        <v>0</v>
      </c>
      <c r="BJ248">
        <f>_xlfn.IFNA(VLOOKUP(P248,List!$A$2:$B$18,2,FALSE),0)</f>
        <v>0</v>
      </c>
      <c r="BK248">
        <f>_xlfn.IFNA(VLOOKUP(T248,List!$A$2:$B$18,2,FALSE),0)</f>
        <v>0</v>
      </c>
      <c r="BL248">
        <f>_xlfn.IFNA(VLOOKUP(V248,List!$A$2:$B$18,2,FALSE),0)</f>
        <v>0</v>
      </c>
      <c r="BM248">
        <f>_xlfn.IFNA(VLOOKUP(Z248,List!$A$2:$B$18,2,FALSE),0)</f>
        <v>0</v>
      </c>
      <c r="BN248">
        <f>COUNTIFS(AV248:AX248,"yes")+(COUNTIFS(BX248,"yes"))+Tabulation[[#This Row],[Leak Tight Exempt]]</f>
        <v>0</v>
      </c>
      <c r="BO248" t="str">
        <f>IF(OR(AND(K248=List!$R$2,BN248=3),AND(K248=List!$R$3,BN248=3)),"Yes","Ineligible or Missing Data")</f>
        <v>Ineligible or Missing Data</v>
      </c>
      <c r="BP248">
        <f t="shared" si="53"/>
        <v>1</v>
      </c>
      <c r="BQ248">
        <f>_xlfn.IFNA(VLOOKUP(AZ248,List!$H$2:$I$10,2,FALSE),0)</f>
        <v>0</v>
      </c>
      <c r="BR248">
        <f t="shared" si="54"/>
        <v>0</v>
      </c>
      <c r="BS248">
        <f t="shared" si="55"/>
        <v>1</v>
      </c>
      <c r="BT248">
        <f t="shared" si="56"/>
        <v>0</v>
      </c>
      <c r="BU248">
        <f t="shared" si="57"/>
        <v>0</v>
      </c>
      <c r="BV248" t="b">
        <f t="shared" si="49"/>
        <v>0</v>
      </c>
      <c r="BW248">
        <f t="shared" si="58"/>
        <v>0</v>
      </c>
      <c r="BX248" t="b">
        <f t="shared" si="59"/>
        <v>0</v>
      </c>
      <c r="BY248">
        <f t="shared" si="60"/>
        <v>1</v>
      </c>
      <c r="BZ248" t="e" cm="1">
        <f t="array" ref="BZ248">_xlfn.IFS(AG248&lt;List!$N$4,"Platinum",AG248&lt;List!$N$3,"Gold",AG248&lt;List!$N$2,"Silver",AG248&gt;List!$N$2,"Exceeds")</f>
        <v>#DIV/0!</v>
      </c>
      <c r="CA248" t="e" cm="1">
        <f t="array" ref="CA248">_xlfn.IFS(AL248&lt;List!$M$4,"Platinum",AL248&lt;List!$M$3,"Gold",AL248&lt;List!$M$2,"Silver",AL248&gt;List!$M$2,"Exceeds")</f>
        <v>#DIV/0!</v>
      </c>
      <c r="CB248" t="e" cm="1">
        <f t="array" ref="CB248">_xlfn.IFS(CA248="exceeds","Exceeds",BZ248="exceeds","Exceeds",CA248="silver","Silver",BZ248="silver","Silver",CA248="Gold","Gold",BZ248="Gold","Gold",CA248="platinum","Platinum",BZ248="platinum","Platinum")</f>
        <v>#DIV/0!</v>
      </c>
      <c r="CC248" t="e">
        <f>IF(AND(AND(BY248&gt;=2),AND(AG248&lt;=List!$N$4),AND(AL248&lt;=List!$M$4)),"Certified","Exceeds")</f>
        <v>#DIV/0!</v>
      </c>
      <c r="CD248" t="e" cm="1">
        <f t="array" ref="CD248">_xlfn.IFS(BH248=List!$O$2,'SAMPLE-Entry-Sheet'!CB248,BH248=List!$O$3,'SAMPLE-Entry-Sheet'!CC248)</f>
        <v>#DIV/0!</v>
      </c>
    </row>
    <row r="249" spans="1:82" ht="30" customHeight="1" x14ac:dyDescent="0.35">
      <c r="A249" t="str">
        <f t="shared" si="50"/>
        <v>Ineligible or missing inputs</v>
      </c>
      <c r="H249" s="15"/>
      <c r="I249" s="16"/>
      <c r="J249" s="16"/>
      <c r="K249" s="16"/>
      <c r="O249" s="17"/>
      <c r="Q249" s="17"/>
      <c r="T249" s="17"/>
      <c r="V249" s="17"/>
      <c r="AB249" s="17">
        <f>'SAMPLE-Load-Tally'!C249</f>
        <v>0</v>
      </c>
      <c r="AC249" s="17"/>
      <c r="AD249" s="17"/>
      <c r="AE249" s="17"/>
      <c r="AF249" s="17"/>
      <c r="AG249" s="12" t="e">
        <f t="shared" si="51"/>
        <v>#DIV/0!</v>
      </c>
      <c r="AH249" s="13" cm="1">
        <f t="array" ref="AH249">_xlfn.IFS(AC249&gt;0,((AC249/(O249))),AC249=0,0)</f>
        <v>0</v>
      </c>
      <c r="AI249" s="13" cm="1">
        <f t="array" ref="AI249">_xlfn.IFS(AD249&gt;0,((AD249/(Q249))),AD249=0,0)</f>
        <v>0</v>
      </c>
      <c r="AJ249" s="13" cm="1">
        <f t="array" ref="AJ249">_xlfn.IFS(AE249&gt;0,((AE249/(U249))),AE249=0,0)</f>
        <v>0</v>
      </c>
      <c r="AK249" s="13" cm="1">
        <f t="array" ref="AK249">_xlfn.IFS(AF249&gt;0,((AF249/(W249))),AF249=0,0)</f>
        <v>0</v>
      </c>
      <c r="AL249" s="14" t="e">
        <f t="shared" si="52"/>
        <v>#DIV/0!</v>
      </c>
      <c r="BH249" t="str" cm="1">
        <f t="array" ref="BH249">_xlfn.IFS(J249&lt;List!$K$3,"old",J249&gt;=List!$K$3,"new")</f>
        <v>old</v>
      </c>
      <c r="BI249">
        <f>_xlfn.IFNA(VLOOKUP(N249,List!$A$2:$B$18,2,FALSE),0)</f>
        <v>0</v>
      </c>
      <c r="BJ249">
        <f>_xlfn.IFNA(VLOOKUP(P249,List!$A$2:$B$18,2,FALSE),0)</f>
        <v>0</v>
      </c>
      <c r="BK249">
        <f>_xlfn.IFNA(VLOOKUP(T249,List!$A$2:$B$18,2,FALSE),0)</f>
        <v>0</v>
      </c>
      <c r="BL249">
        <f>_xlfn.IFNA(VLOOKUP(V249,List!$A$2:$B$18,2,FALSE),0)</f>
        <v>0</v>
      </c>
      <c r="BM249">
        <f>_xlfn.IFNA(VLOOKUP(Z249,List!$A$2:$B$18,2,FALSE),0)</f>
        <v>0</v>
      </c>
      <c r="BN249">
        <f>COUNTIFS(AV249:AX249,"yes")+(COUNTIFS(BX249,"yes"))+Tabulation[[#This Row],[Leak Tight Exempt]]</f>
        <v>0</v>
      </c>
      <c r="BO249" t="str">
        <f>IF(OR(AND(K249=List!$R$2,BN249=3),AND(K249=List!$R$3,BN249=3)),"Yes","Ineligible or Missing Data")</f>
        <v>Ineligible or Missing Data</v>
      </c>
      <c r="BP249">
        <f t="shared" si="53"/>
        <v>1</v>
      </c>
      <c r="BQ249">
        <f>_xlfn.IFNA(VLOOKUP(AZ249,List!$H$2:$I$10,2,FALSE),0)</f>
        <v>0</v>
      </c>
      <c r="BR249">
        <f t="shared" si="54"/>
        <v>0</v>
      </c>
      <c r="BS249">
        <f t="shared" si="55"/>
        <v>1</v>
      </c>
      <c r="BT249">
        <f t="shared" si="56"/>
        <v>0</v>
      </c>
      <c r="BU249">
        <f t="shared" si="57"/>
        <v>0</v>
      </c>
      <c r="BV249" t="b">
        <f t="shared" si="49"/>
        <v>0</v>
      </c>
      <c r="BW249">
        <f t="shared" si="58"/>
        <v>0</v>
      </c>
      <c r="BX249" t="b">
        <f t="shared" si="59"/>
        <v>0</v>
      </c>
      <c r="BY249">
        <f t="shared" si="60"/>
        <v>1</v>
      </c>
      <c r="BZ249" t="e" cm="1">
        <f t="array" ref="BZ249">_xlfn.IFS(AG249&lt;List!$N$4,"Platinum",AG249&lt;List!$N$3,"Gold",AG249&lt;List!$N$2,"Silver",AG249&gt;List!$N$2,"Exceeds")</f>
        <v>#DIV/0!</v>
      </c>
      <c r="CA249" t="e" cm="1">
        <f t="array" ref="CA249">_xlfn.IFS(AL249&lt;List!$M$4,"Platinum",AL249&lt;List!$M$3,"Gold",AL249&lt;List!$M$2,"Silver",AL249&gt;List!$M$2,"Exceeds")</f>
        <v>#DIV/0!</v>
      </c>
      <c r="CB249" t="e" cm="1">
        <f t="array" ref="CB249">_xlfn.IFS(CA249="exceeds","Exceeds",BZ249="exceeds","Exceeds",CA249="silver","Silver",BZ249="silver","Silver",CA249="Gold","Gold",BZ249="Gold","Gold",CA249="platinum","Platinum",BZ249="platinum","Platinum")</f>
        <v>#DIV/0!</v>
      </c>
      <c r="CC249" t="e">
        <f>IF(AND(AND(BY249&gt;=2),AND(AG249&lt;=List!$N$4),AND(AL249&lt;=List!$M$4)),"Certified","Exceeds")</f>
        <v>#DIV/0!</v>
      </c>
      <c r="CD249" t="e" cm="1">
        <f t="array" ref="CD249">_xlfn.IFS(BH249=List!$O$2,'SAMPLE-Entry-Sheet'!CB249,BH249=List!$O$3,'SAMPLE-Entry-Sheet'!CC249)</f>
        <v>#DIV/0!</v>
      </c>
    </row>
    <row r="250" spans="1:82" ht="30" customHeight="1" x14ac:dyDescent="0.35">
      <c r="A250" t="str">
        <f t="shared" si="50"/>
        <v>Ineligible or missing inputs</v>
      </c>
      <c r="H250" s="15"/>
      <c r="I250" s="16"/>
      <c r="J250" s="16"/>
      <c r="K250" s="16"/>
      <c r="O250" s="17"/>
      <c r="Q250" s="17"/>
      <c r="T250" s="17"/>
      <c r="V250" s="17"/>
      <c r="AB250" s="17">
        <f>'SAMPLE-Load-Tally'!C250</f>
        <v>0</v>
      </c>
      <c r="AC250" s="17"/>
      <c r="AD250" s="17"/>
      <c r="AE250" s="17"/>
      <c r="AF250" s="17"/>
      <c r="AG250" s="12" t="e">
        <f t="shared" si="51"/>
        <v>#DIV/0!</v>
      </c>
      <c r="AH250" s="13" cm="1">
        <f t="array" ref="AH250">_xlfn.IFS(AC250&gt;0,((AC250/(O250))),AC250=0,0)</f>
        <v>0</v>
      </c>
      <c r="AI250" s="13" cm="1">
        <f t="array" ref="AI250">_xlfn.IFS(AD250&gt;0,((AD250/(Q250))),AD250=0,0)</f>
        <v>0</v>
      </c>
      <c r="AJ250" s="13" cm="1">
        <f t="array" ref="AJ250">_xlfn.IFS(AE250&gt;0,((AE250/(U250))),AE250=0,0)</f>
        <v>0</v>
      </c>
      <c r="AK250" s="13" cm="1">
        <f t="array" ref="AK250">_xlfn.IFS(AF250&gt;0,((AF250/(W250))),AF250=0,0)</f>
        <v>0</v>
      </c>
      <c r="AL250" s="14" t="e">
        <f t="shared" si="52"/>
        <v>#DIV/0!</v>
      </c>
      <c r="BH250" t="str" cm="1">
        <f t="array" ref="BH250">_xlfn.IFS(J250&lt;List!$K$3,"old",J250&gt;=List!$K$3,"new")</f>
        <v>old</v>
      </c>
      <c r="BI250">
        <f>_xlfn.IFNA(VLOOKUP(N250,List!$A$2:$B$18,2,FALSE),0)</f>
        <v>0</v>
      </c>
      <c r="BJ250">
        <f>_xlfn.IFNA(VLOOKUP(P250,List!$A$2:$B$18,2,FALSE),0)</f>
        <v>0</v>
      </c>
      <c r="BK250">
        <f>_xlfn.IFNA(VLOOKUP(T250,List!$A$2:$B$18,2,FALSE),0)</f>
        <v>0</v>
      </c>
      <c r="BL250">
        <f>_xlfn.IFNA(VLOOKUP(V250,List!$A$2:$B$18,2,FALSE),0)</f>
        <v>0</v>
      </c>
      <c r="BM250">
        <f>_xlfn.IFNA(VLOOKUP(Z250,List!$A$2:$B$18,2,FALSE),0)</f>
        <v>0</v>
      </c>
      <c r="BN250">
        <f>COUNTIFS(AV250:AX250,"yes")+(COUNTIFS(BX250,"yes"))+Tabulation[[#This Row],[Leak Tight Exempt]]</f>
        <v>0</v>
      </c>
      <c r="BO250" t="str">
        <f>IF(OR(AND(K250=List!$R$2,BN250=3),AND(K250=List!$R$3,BN250=3)),"Yes","Ineligible or Missing Data")</f>
        <v>Ineligible or Missing Data</v>
      </c>
      <c r="BP250">
        <f t="shared" si="53"/>
        <v>1</v>
      </c>
      <c r="BQ250">
        <f>_xlfn.IFNA(VLOOKUP(AZ250,List!$H$2:$I$10,2,FALSE),0)</f>
        <v>0</v>
      </c>
      <c r="BR250">
        <f t="shared" si="54"/>
        <v>0</v>
      </c>
      <c r="BS250">
        <f t="shared" si="55"/>
        <v>1</v>
      </c>
      <c r="BT250">
        <f t="shared" si="56"/>
        <v>0</v>
      </c>
      <c r="BU250">
        <f t="shared" si="57"/>
        <v>0</v>
      </c>
      <c r="BV250" t="b">
        <f t="shared" si="49"/>
        <v>0</v>
      </c>
      <c r="BW250">
        <f t="shared" si="58"/>
        <v>0</v>
      </c>
      <c r="BX250" t="b">
        <f t="shared" si="59"/>
        <v>0</v>
      </c>
      <c r="BY250">
        <f t="shared" si="60"/>
        <v>1</v>
      </c>
      <c r="BZ250" t="e" cm="1">
        <f t="array" ref="BZ250">_xlfn.IFS(AG250&lt;List!$N$4,"Platinum",AG250&lt;List!$N$3,"Gold",AG250&lt;List!$N$2,"Silver",AG250&gt;List!$N$2,"Exceeds")</f>
        <v>#DIV/0!</v>
      </c>
      <c r="CA250" t="e" cm="1">
        <f t="array" ref="CA250">_xlfn.IFS(AL250&lt;List!$M$4,"Platinum",AL250&lt;List!$M$3,"Gold",AL250&lt;List!$M$2,"Silver",AL250&gt;List!$M$2,"Exceeds")</f>
        <v>#DIV/0!</v>
      </c>
      <c r="CB250" t="e" cm="1">
        <f t="array" ref="CB250">_xlfn.IFS(CA250="exceeds","Exceeds",BZ250="exceeds","Exceeds",CA250="silver","Silver",BZ250="silver","Silver",CA250="Gold","Gold",BZ250="Gold","Gold",CA250="platinum","Platinum",BZ250="platinum","Platinum")</f>
        <v>#DIV/0!</v>
      </c>
      <c r="CC250" t="e">
        <f>IF(AND(AND(BY250&gt;=2),AND(AG250&lt;=List!$N$4),AND(AL250&lt;=List!$M$4)),"Certified","Exceeds")</f>
        <v>#DIV/0!</v>
      </c>
      <c r="CD250" t="e" cm="1">
        <f t="array" ref="CD250">_xlfn.IFS(BH250=List!$O$2,'SAMPLE-Entry-Sheet'!CB250,BH250=List!$O$3,'SAMPLE-Entry-Sheet'!CC250)</f>
        <v>#DIV/0!</v>
      </c>
    </row>
    <row r="251" spans="1:82" ht="30" customHeight="1" x14ac:dyDescent="0.35">
      <c r="A251" t="str">
        <f t="shared" si="50"/>
        <v>Ineligible or missing inputs</v>
      </c>
      <c r="H251" s="15"/>
      <c r="I251" s="16"/>
      <c r="J251" s="16"/>
      <c r="K251" s="16"/>
      <c r="O251" s="17"/>
      <c r="Q251" s="17"/>
      <c r="T251" s="17"/>
      <c r="V251" s="17"/>
      <c r="AB251" s="17">
        <f>'SAMPLE-Load-Tally'!C251</f>
        <v>0</v>
      </c>
      <c r="AC251" s="17"/>
      <c r="AD251" s="17"/>
      <c r="AE251" s="17"/>
      <c r="AF251" s="17"/>
      <c r="AG251" s="12" t="e">
        <f t="shared" si="51"/>
        <v>#DIV/0!</v>
      </c>
      <c r="AH251" s="13" cm="1">
        <f t="array" ref="AH251">_xlfn.IFS(AC251&gt;0,((AC251/(O251))),AC251=0,0)</f>
        <v>0</v>
      </c>
      <c r="AI251" s="13" cm="1">
        <f t="array" ref="AI251">_xlfn.IFS(AD251&gt;0,((AD251/(Q251))),AD251=0,0)</f>
        <v>0</v>
      </c>
      <c r="AJ251" s="13" cm="1">
        <f t="array" ref="AJ251">_xlfn.IFS(AE251&gt;0,((AE251/(U251))),AE251=0,0)</f>
        <v>0</v>
      </c>
      <c r="AK251" s="13" cm="1">
        <f t="array" ref="AK251">_xlfn.IFS(AF251&gt;0,((AF251/(W251))),AF251=0,0)</f>
        <v>0</v>
      </c>
      <c r="AL251" s="14" t="e">
        <f t="shared" si="52"/>
        <v>#DIV/0!</v>
      </c>
      <c r="BH251" t="str" cm="1">
        <f t="array" ref="BH251">_xlfn.IFS(J251&lt;List!$K$3,"old",J251&gt;=List!$K$3,"new")</f>
        <v>old</v>
      </c>
      <c r="BI251">
        <f>_xlfn.IFNA(VLOOKUP(N251,List!$A$2:$B$18,2,FALSE),0)</f>
        <v>0</v>
      </c>
      <c r="BJ251">
        <f>_xlfn.IFNA(VLOOKUP(P251,List!$A$2:$B$18,2,FALSE),0)</f>
        <v>0</v>
      </c>
      <c r="BK251">
        <f>_xlfn.IFNA(VLOOKUP(T251,List!$A$2:$B$18,2,FALSE),0)</f>
        <v>0</v>
      </c>
      <c r="BL251">
        <f>_xlfn.IFNA(VLOOKUP(V251,List!$A$2:$B$18,2,FALSE),0)</f>
        <v>0</v>
      </c>
      <c r="BM251">
        <f>_xlfn.IFNA(VLOOKUP(Z251,List!$A$2:$B$18,2,FALSE),0)</f>
        <v>0</v>
      </c>
      <c r="BN251">
        <f>COUNTIFS(AV251:AX251,"yes")+(COUNTIFS(BX251,"yes"))+Tabulation[[#This Row],[Leak Tight Exempt]]</f>
        <v>0</v>
      </c>
      <c r="BO251" t="str">
        <f>IF(OR(AND(K251=List!$R$2,BN251=3),AND(K251=List!$R$3,BN251=3)),"Yes","Ineligible or Missing Data")</f>
        <v>Ineligible or Missing Data</v>
      </c>
      <c r="BP251">
        <f t="shared" si="53"/>
        <v>1</v>
      </c>
      <c r="BQ251">
        <f>_xlfn.IFNA(VLOOKUP(AZ251,List!$H$2:$I$10,2,FALSE),0)</f>
        <v>0</v>
      </c>
      <c r="BR251">
        <f t="shared" si="54"/>
        <v>0</v>
      </c>
      <c r="BS251">
        <f t="shared" si="55"/>
        <v>1</v>
      </c>
      <c r="BT251">
        <f t="shared" si="56"/>
        <v>0</v>
      </c>
      <c r="BU251">
        <f t="shared" si="57"/>
        <v>0</v>
      </c>
      <c r="BV251" t="b">
        <f t="shared" si="49"/>
        <v>0</v>
      </c>
      <c r="BW251">
        <f t="shared" si="58"/>
        <v>0</v>
      </c>
      <c r="BX251" t="b">
        <f t="shared" si="59"/>
        <v>0</v>
      </c>
      <c r="BY251">
        <f t="shared" si="60"/>
        <v>1</v>
      </c>
      <c r="BZ251" t="e" cm="1">
        <f t="array" ref="BZ251">_xlfn.IFS(AG251&lt;List!$N$4,"Platinum",AG251&lt;List!$N$3,"Gold",AG251&lt;List!$N$2,"Silver",AG251&gt;List!$N$2,"Exceeds")</f>
        <v>#DIV/0!</v>
      </c>
      <c r="CA251" t="e" cm="1">
        <f t="array" ref="CA251">_xlfn.IFS(AL251&lt;List!$M$4,"Platinum",AL251&lt;List!$M$3,"Gold",AL251&lt;List!$M$2,"Silver",AL251&gt;List!$M$2,"Exceeds")</f>
        <v>#DIV/0!</v>
      </c>
      <c r="CB251" t="e" cm="1">
        <f t="array" ref="CB251">_xlfn.IFS(CA251="exceeds","Exceeds",BZ251="exceeds","Exceeds",CA251="silver","Silver",BZ251="silver","Silver",CA251="Gold","Gold",BZ251="Gold","Gold",CA251="platinum","Platinum",BZ251="platinum","Platinum")</f>
        <v>#DIV/0!</v>
      </c>
      <c r="CC251" t="e">
        <f>IF(AND(AND(BY251&gt;=2),AND(AG251&lt;=List!$N$4),AND(AL251&lt;=List!$M$4)),"Certified","Exceeds")</f>
        <v>#DIV/0!</v>
      </c>
      <c r="CD251" t="e" cm="1">
        <f t="array" ref="CD251">_xlfn.IFS(BH251=List!$O$2,'SAMPLE-Entry-Sheet'!CB251,BH251=List!$O$3,'SAMPLE-Entry-Sheet'!CC251)</f>
        <v>#DIV/0!</v>
      </c>
    </row>
  </sheetData>
  <sheetProtection algorithmName="SHA-512" hashValue="cAlmv00dqpHZfiQqg+cjmcapYmpYPWl9dxvdNd9NL3XSWvTokL2ARxwawG3jlhezvjog6Jy1ItyzzGxx4StsSQ==" saltValue="YKgwtASdWdAt7F9acQiVwQ==" spinCount="100000" sheet="1" objects="1" formatCells="0" formatColumns="0" formatRows="0" selectLockedCells="1" sort="0" autoFilter="0" pivotTables="0"/>
  <protectedRanges>
    <protectedRange algorithmName="SHA-512" hashValue="KTk5nUbpBG0Q9T/b6nPWEpM8dYGz7seKh8R3E58XYApHmojwQIvLHDZ92WfByhy6W0ayDkqbwDXaOxg96qWLWQ==" saltValue="eyT6yAcwQbDgchjEF+PZYw==" spinCount="100000" sqref="AG1:AG1048576 A1:A1048576" name="Locked Calculation Columns"/>
  </protectedRanges>
  <phoneticPr fontId="7" type="noConversion"/>
  <dataValidations count="1">
    <dataValidation type="date" operator="greaterThan" allowBlank="1" showInputMessage="1" showErrorMessage="1" sqref="J2:J251" xr:uid="{914008AF-5A08-4997-A218-94F42C92D4D1}">
      <formula1>32874</formula1>
    </dataValidation>
  </dataValidations>
  <printOptions gridLines="1"/>
  <pageMargins left="0.7" right="0.7" top="0.75" bottom="0.75" header="0.3" footer="0.3"/>
  <pageSetup orientation="landscape" horizontalDpi="1200" verticalDpi="1200" r:id="rId1"/>
  <headerFooter>
    <oddFooter>&amp;CDraft</oddFooter>
  </headerFooter>
  <drawing r:id="rId2"/>
  <legacyDrawing r:id="rId3"/>
  <tableParts count="2">
    <tablePart r:id="rId4"/>
    <tablePart r:id="rId5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0C0AE02-EAF7-4F81-9D3D-6AF28FD6EAF8}">
            <xm:f>$K1=List!$R$3</xm:f>
            <x14:dxf>
              <fill>
                <patternFill patternType="solid">
                  <bgColor theme="4"/>
                </patternFill>
              </fill>
            </x14:dxf>
          </x14:cfRule>
          <xm:sqref>AC1:AF1048576 AX1:AX1048576</xm:sqref>
        </x14:conditionalFormatting>
        <x14:conditionalFormatting xmlns:xm="http://schemas.microsoft.com/office/excel/2006/main">
          <x14:cfRule type="expression" priority="2" id="{E8E9DC08-1A05-4C1B-B34D-7B3869ED2DBA}">
            <xm:f>$K1=List!$R$2</xm:f>
            <x14:dxf>
              <fill>
                <patternFill patternType="solid">
                  <bgColor theme="4"/>
                </patternFill>
              </fill>
            </x14:dxf>
          </x14:cfRule>
          <x14:cfRule type="expression" priority="10" id="{99FAE9C2-1657-4D07-8A45-0B2ABF825101}">
            <xm:f>$L1=List!$E$16</xm:f>
            <x14:dxf>
              <fill>
                <patternFill patternType="solid">
                  <bgColor theme="4"/>
                </patternFill>
              </fill>
            </x14:dxf>
          </x14:cfRule>
          <x14:cfRule type="expression" priority="11" id="{ADC9310E-F7AD-43C1-A0A2-6BA26C5D0BFC}">
            <xm:f>$K1=List!$R$3</xm:f>
            <x14:dxf>
              <fill>
                <patternFill patternType="none">
                  <bgColor auto="1"/>
                </patternFill>
              </fill>
            </x14:dxf>
          </x14:cfRule>
          <xm:sqref>AM1:AU1048576</xm:sqref>
        </x14:conditionalFormatting>
        <x14:conditionalFormatting xmlns:xm="http://schemas.microsoft.com/office/excel/2006/main">
          <x14:cfRule type="expression" priority="13" id="{C8FEBAE2-CE52-489F-A30D-45A031A6CEB3}">
            <xm:f>$J1&lt;List!$K$3</xm:f>
            <x14:dxf>
              <fill>
                <patternFill>
                  <bgColor theme="4"/>
                </patternFill>
              </fill>
            </x14:dxf>
          </x14:cfRule>
          <xm:sqref>AY1:BA1048576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6BB506A7-61E4-4FC1-A0DE-F641D97A463C}">
          <x14:formula1>
            <xm:f>List!$D$2:$D$25</xm:f>
          </x14:formula1>
          <xm:sqref>M2:M251 S2:S251</xm:sqref>
        </x14:dataValidation>
        <x14:dataValidation type="list" allowBlank="1" showInputMessage="1" showErrorMessage="1" xr:uid="{2E7D6A0D-6FB5-4D83-97F6-C459E425A615}">
          <x14:formula1>
            <xm:f>List!$G$2:$G$18</xm:f>
          </x14:formula1>
          <xm:sqref>P2:P251 T2:T251 V2:V251 N2:N251</xm:sqref>
        </x14:dataValidation>
        <x14:dataValidation type="list" allowBlank="1" showInputMessage="1" showErrorMessage="1" xr:uid="{26A27A00-D46E-45D5-BFC4-9D7944196A9B}">
          <x14:formula1>
            <xm:f>List!$E$2:$E$17</xm:f>
          </x14:formula1>
          <xm:sqref>R2:R251 L2:L251</xm:sqref>
        </x14:dataValidation>
        <x14:dataValidation type="list" allowBlank="1" showInputMessage="1" showErrorMessage="1" xr:uid="{73B72891-75C5-4635-ABF1-490414BAC050}">
          <x14:formula1>
            <xm:f>List!$A$3:$A$19</xm:f>
          </x14:formula1>
          <xm:sqref>X2:AA251</xm:sqref>
        </x14:dataValidation>
        <x14:dataValidation type="list" allowBlank="1" showInputMessage="1" showErrorMessage="1" xr:uid="{FA62FD31-E4F3-43C7-9433-8611577A0AAD}">
          <x14:formula1>
            <xm:f>List!$R$2:$R$3</xm:f>
          </x14:formula1>
          <xm:sqref>K2:K251</xm:sqref>
        </x14:dataValidation>
        <x14:dataValidation type="list" allowBlank="1" showInputMessage="1" showErrorMessage="1" xr:uid="{481AE0A2-E5BB-4932-B9DB-64E3625A3B05}">
          <x14:formula1>
            <xm:f>List!$P$2:$P$3</xm:f>
          </x14:formula1>
          <xm:sqref>AV2:AY251 BA2:BA251</xm:sqref>
        </x14:dataValidation>
        <x14:dataValidation type="list" allowBlank="1" showInputMessage="1" showErrorMessage="1" xr:uid="{8139F276-1FBC-4F70-A98F-B5872211DD5B}">
          <x14:formula1>
            <xm:f>List!$H$2:$H$8</xm:f>
          </x14:formula1>
          <xm:sqref>AZ2:AZ251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3715D-25E9-4A2C-B0AB-DD76E794BCC1}">
  <sheetPr>
    <tabColor theme="9"/>
  </sheetPr>
  <dimension ref="A1:AV251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E6" sqref="E6"/>
    </sheetView>
  </sheetViews>
  <sheetFormatPr defaultRowHeight="15" x14ac:dyDescent="0.35"/>
  <cols>
    <col min="1" max="1" width="13.109375" customWidth="1"/>
    <col min="2" max="2" width="15" customWidth="1"/>
    <col min="3" max="3" width="11.5546875" customWidth="1"/>
    <col min="4" max="48" width="14" customWidth="1"/>
  </cols>
  <sheetData>
    <row r="1" spans="1:48" ht="30" x14ac:dyDescent="0.35">
      <c r="A1" s="7" t="s">
        <v>31</v>
      </c>
      <c r="B1" s="7" t="s">
        <v>32</v>
      </c>
      <c r="C1" s="7" t="s">
        <v>110</v>
      </c>
      <c r="D1" s="7" t="s">
        <v>111</v>
      </c>
      <c r="E1" s="7" t="s">
        <v>112</v>
      </c>
      <c r="F1" s="7" t="s">
        <v>113</v>
      </c>
      <c r="G1" s="7" t="s">
        <v>114</v>
      </c>
      <c r="H1" s="7" t="s">
        <v>115</v>
      </c>
      <c r="I1" s="7" t="s">
        <v>116</v>
      </c>
      <c r="J1" s="7" t="s">
        <v>117</v>
      </c>
      <c r="K1" s="7" t="s">
        <v>118</v>
      </c>
      <c r="L1" s="7" t="s">
        <v>119</v>
      </c>
      <c r="M1" s="7" t="s">
        <v>120</v>
      </c>
      <c r="N1" s="7" t="s">
        <v>121</v>
      </c>
      <c r="O1" s="7" t="s">
        <v>122</v>
      </c>
      <c r="P1" s="7" t="s">
        <v>123</v>
      </c>
      <c r="Q1" s="7" t="s">
        <v>124</v>
      </c>
      <c r="R1" s="7" t="s">
        <v>125</v>
      </c>
      <c r="S1" s="7" t="s">
        <v>126</v>
      </c>
      <c r="T1" s="7" t="s">
        <v>127</v>
      </c>
      <c r="U1" s="7" t="s">
        <v>128</v>
      </c>
      <c r="V1" s="7" t="s">
        <v>129</v>
      </c>
      <c r="W1" s="7" t="s">
        <v>130</v>
      </c>
      <c r="X1" s="7" t="s">
        <v>131</v>
      </c>
      <c r="Y1" s="7" t="s">
        <v>132</v>
      </c>
      <c r="Z1" s="7" t="s">
        <v>133</v>
      </c>
      <c r="AA1" s="7" t="s">
        <v>134</v>
      </c>
      <c r="AB1" s="7" t="s">
        <v>135</v>
      </c>
      <c r="AC1" s="7" t="s">
        <v>136</v>
      </c>
      <c r="AD1" s="7" t="s">
        <v>137</v>
      </c>
      <c r="AE1" s="7" t="s">
        <v>138</v>
      </c>
      <c r="AF1" s="7" t="s">
        <v>139</v>
      </c>
      <c r="AG1" s="7" t="s">
        <v>140</v>
      </c>
      <c r="AH1" s="7" t="s">
        <v>141</v>
      </c>
      <c r="AI1" s="7" t="s">
        <v>142</v>
      </c>
      <c r="AJ1" s="7" t="s">
        <v>143</v>
      </c>
      <c r="AK1" s="7" t="s">
        <v>144</v>
      </c>
      <c r="AL1" s="7" t="s">
        <v>145</v>
      </c>
      <c r="AM1" s="7" t="s">
        <v>146</v>
      </c>
      <c r="AN1" s="7" t="s">
        <v>147</v>
      </c>
      <c r="AO1" s="7" t="s">
        <v>148</v>
      </c>
      <c r="AP1" s="7" t="s">
        <v>149</v>
      </c>
      <c r="AQ1" s="7" t="s">
        <v>150</v>
      </c>
      <c r="AR1" s="7" t="s">
        <v>151</v>
      </c>
      <c r="AS1" s="7" t="s">
        <v>152</v>
      </c>
      <c r="AT1" s="7" t="s">
        <v>153</v>
      </c>
      <c r="AU1" s="7" t="s">
        <v>154</v>
      </c>
      <c r="AV1" s="7" t="s">
        <v>155</v>
      </c>
    </row>
    <row r="2" spans="1:48" x14ac:dyDescent="0.35">
      <c r="A2">
        <f>'SAMPLE-Entry-Sheet'!C2</f>
        <v>0</v>
      </c>
      <c r="B2">
        <f>'SAMPLE-Entry-Sheet'!D2</f>
        <v>0</v>
      </c>
      <c r="C2">
        <f>SUM(D2:AV2)</f>
        <v>0</v>
      </c>
    </row>
    <row r="3" spans="1:48" x14ac:dyDescent="0.35">
      <c r="A3">
        <f>'SAMPLE-Entry-Sheet'!C3</f>
        <v>0</v>
      </c>
      <c r="B3">
        <f>'SAMPLE-Entry-Sheet'!D3</f>
        <v>0</v>
      </c>
      <c r="C3">
        <f t="shared" ref="C3:C15" si="0">SUM(D3:AV3)</f>
        <v>0</v>
      </c>
    </row>
    <row r="4" spans="1:48" x14ac:dyDescent="0.35">
      <c r="A4">
        <f>'SAMPLE-Entry-Sheet'!C4</f>
        <v>0</v>
      </c>
      <c r="B4">
        <f>'SAMPLE-Entry-Sheet'!D4</f>
        <v>0</v>
      </c>
      <c r="C4">
        <v>0</v>
      </c>
    </row>
    <row r="5" spans="1:48" x14ac:dyDescent="0.35">
      <c r="A5">
        <f>'SAMPLE-Entry-Sheet'!C5</f>
        <v>0</v>
      </c>
      <c r="B5">
        <f>'SAMPLE-Entry-Sheet'!D5</f>
        <v>0</v>
      </c>
      <c r="C5">
        <f t="shared" si="0"/>
        <v>0</v>
      </c>
    </row>
    <row r="6" spans="1:48" x14ac:dyDescent="0.35">
      <c r="A6">
        <f>'SAMPLE-Entry-Sheet'!C6</f>
        <v>0</v>
      </c>
      <c r="B6">
        <f>'SAMPLE-Entry-Sheet'!D6</f>
        <v>0</v>
      </c>
      <c r="C6">
        <f t="shared" si="0"/>
        <v>0</v>
      </c>
    </row>
    <row r="7" spans="1:48" x14ac:dyDescent="0.35">
      <c r="A7">
        <f>'SAMPLE-Entry-Sheet'!C7</f>
        <v>0</v>
      </c>
      <c r="B7">
        <f>'SAMPLE-Entry-Sheet'!D7</f>
        <v>0</v>
      </c>
      <c r="C7">
        <f t="shared" si="0"/>
        <v>0</v>
      </c>
    </row>
    <row r="8" spans="1:48" x14ac:dyDescent="0.35">
      <c r="A8">
        <f>'SAMPLE-Entry-Sheet'!C8</f>
        <v>0</v>
      </c>
      <c r="B8">
        <f>'SAMPLE-Entry-Sheet'!D8</f>
        <v>0</v>
      </c>
      <c r="C8">
        <f t="shared" si="0"/>
        <v>0</v>
      </c>
    </row>
    <row r="9" spans="1:48" x14ac:dyDescent="0.35">
      <c r="A9">
        <f>'SAMPLE-Entry-Sheet'!C9</f>
        <v>0</v>
      </c>
      <c r="B9">
        <f>'SAMPLE-Entry-Sheet'!D9</f>
        <v>0</v>
      </c>
      <c r="C9">
        <f t="shared" si="0"/>
        <v>0</v>
      </c>
    </row>
    <row r="10" spans="1:48" x14ac:dyDescent="0.35">
      <c r="A10">
        <f>'SAMPLE-Entry-Sheet'!C10</f>
        <v>0</v>
      </c>
      <c r="B10">
        <f>'SAMPLE-Entry-Sheet'!D10</f>
        <v>0</v>
      </c>
      <c r="C10">
        <f t="shared" si="0"/>
        <v>0</v>
      </c>
    </row>
    <row r="11" spans="1:48" x14ac:dyDescent="0.35">
      <c r="A11">
        <f>'SAMPLE-Entry-Sheet'!C11</f>
        <v>0</v>
      </c>
      <c r="B11">
        <f>'SAMPLE-Entry-Sheet'!D11</f>
        <v>0</v>
      </c>
      <c r="C11">
        <f t="shared" si="0"/>
        <v>0</v>
      </c>
    </row>
    <row r="12" spans="1:48" x14ac:dyDescent="0.35">
      <c r="A12">
        <f>'SAMPLE-Entry-Sheet'!C12</f>
        <v>0</v>
      </c>
      <c r="B12">
        <f>'SAMPLE-Entry-Sheet'!D12</f>
        <v>0</v>
      </c>
      <c r="C12">
        <f t="shared" si="0"/>
        <v>0</v>
      </c>
    </row>
    <row r="13" spans="1:48" x14ac:dyDescent="0.35">
      <c r="A13">
        <f>'SAMPLE-Entry-Sheet'!C13</f>
        <v>0</v>
      </c>
      <c r="B13">
        <f>'SAMPLE-Entry-Sheet'!D13</f>
        <v>0</v>
      </c>
      <c r="C13">
        <f t="shared" si="0"/>
        <v>0</v>
      </c>
    </row>
    <row r="14" spans="1:48" x14ac:dyDescent="0.35">
      <c r="A14">
        <f>'SAMPLE-Entry-Sheet'!C14</f>
        <v>0</v>
      </c>
      <c r="B14">
        <f>'SAMPLE-Entry-Sheet'!D14</f>
        <v>0</v>
      </c>
      <c r="C14">
        <f t="shared" si="0"/>
        <v>0</v>
      </c>
    </row>
    <row r="15" spans="1:48" x14ac:dyDescent="0.35">
      <c r="A15">
        <f>'SAMPLE-Entry-Sheet'!C15</f>
        <v>0</v>
      </c>
      <c r="B15">
        <f>'SAMPLE-Entry-Sheet'!D15</f>
        <v>0</v>
      </c>
      <c r="C15">
        <f t="shared" si="0"/>
        <v>0</v>
      </c>
    </row>
    <row r="16" spans="1:48" x14ac:dyDescent="0.35">
      <c r="A16">
        <f>'SAMPLE-Entry-Sheet'!C16</f>
        <v>0</v>
      </c>
      <c r="B16">
        <f>'SAMPLE-Entry-Sheet'!D16</f>
        <v>0</v>
      </c>
      <c r="C16">
        <f t="shared" ref="C16:C79" si="1">SUM(D16:AV16)</f>
        <v>0</v>
      </c>
    </row>
    <row r="17" spans="1:3" x14ac:dyDescent="0.35">
      <c r="A17">
        <f>'SAMPLE-Entry-Sheet'!C17</f>
        <v>0</v>
      </c>
      <c r="B17">
        <f>'SAMPLE-Entry-Sheet'!D17</f>
        <v>0</v>
      </c>
      <c r="C17">
        <f t="shared" si="1"/>
        <v>0</v>
      </c>
    </row>
    <row r="18" spans="1:3" x14ac:dyDescent="0.35">
      <c r="A18">
        <f>'SAMPLE-Entry-Sheet'!C18</f>
        <v>0</v>
      </c>
      <c r="B18">
        <f>'SAMPLE-Entry-Sheet'!D18</f>
        <v>0</v>
      </c>
      <c r="C18">
        <f t="shared" si="1"/>
        <v>0</v>
      </c>
    </row>
    <row r="19" spans="1:3" x14ac:dyDescent="0.35">
      <c r="A19">
        <f>'SAMPLE-Entry-Sheet'!C19</f>
        <v>0</v>
      </c>
      <c r="B19">
        <f>'SAMPLE-Entry-Sheet'!D19</f>
        <v>0</v>
      </c>
      <c r="C19">
        <f t="shared" si="1"/>
        <v>0</v>
      </c>
    </row>
    <row r="20" spans="1:3" x14ac:dyDescent="0.35">
      <c r="A20">
        <f>'SAMPLE-Entry-Sheet'!C20</f>
        <v>0</v>
      </c>
      <c r="B20">
        <f>'SAMPLE-Entry-Sheet'!D20</f>
        <v>0</v>
      </c>
      <c r="C20">
        <f t="shared" si="1"/>
        <v>0</v>
      </c>
    </row>
    <row r="21" spans="1:3" x14ac:dyDescent="0.35">
      <c r="A21">
        <f>'SAMPLE-Entry-Sheet'!C21</f>
        <v>0</v>
      </c>
      <c r="B21">
        <f>'SAMPLE-Entry-Sheet'!D21</f>
        <v>0</v>
      </c>
      <c r="C21">
        <f t="shared" si="1"/>
        <v>0</v>
      </c>
    </row>
    <row r="22" spans="1:3" x14ac:dyDescent="0.35">
      <c r="A22">
        <f>'SAMPLE-Entry-Sheet'!C22</f>
        <v>0</v>
      </c>
      <c r="B22">
        <f>'SAMPLE-Entry-Sheet'!D22</f>
        <v>0</v>
      </c>
      <c r="C22">
        <f t="shared" si="1"/>
        <v>0</v>
      </c>
    </row>
    <row r="23" spans="1:3" x14ac:dyDescent="0.35">
      <c r="A23">
        <f>'SAMPLE-Entry-Sheet'!C23</f>
        <v>0</v>
      </c>
      <c r="B23">
        <f>'SAMPLE-Entry-Sheet'!D23</f>
        <v>0</v>
      </c>
      <c r="C23">
        <f t="shared" si="1"/>
        <v>0</v>
      </c>
    </row>
    <row r="24" spans="1:3" x14ac:dyDescent="0.35">
      <c r="A24">
        <f>'SAMPLE-Entry-Sheet'!C24</f>
        <v>0</v>
      </c>
      <c r="B24">
        <f>'SAMPLE-Entry-Sheet'!D24</f>
        <v>0</v>
      </c>
      <c r="C24">
        <f t="shared" si="1"/>
        <v>0</v>
      </c>
    </row>
    <row r="25" spans="1:3" x14ac:dyDescent="0.35">
      <c r="A25">
        <f>'SAMPLE-Entry-Sheet'!C25</f>
        <v>0</v>
      </c>
      <c r="B25">
        <f>'SAMPLE-Entry-Sheet'!D25</f>
        <v>0</v>
      </c>
      <c r="C25">
        <f t="shared" si="1"/>
        <v>0</v>
      </c>
    </row>
    <row r="26" spans="1:3" x14ac:dyDescent="0.35">
      <c r="A26">
        <f>'SAMPLE-Entry-Sheet'!C26</f>
        <v>0</v>
      </c>
      <c r="B26">
        <f>'SAMPLE-Entry-Sheet'!D26</f>
        <v>0</v>
      </c>
      <c r="C26">
        <f t="shared" si="1"/>
        <v>0</v>
      </c>
    </row>
    <row r="27" spans="1:3" x14ac:dyDescent="0.35">
      <c r="A27">
        <f>'SAMPLE-Entry-Sheet'!C27</f>
        <v>0</v>
      </c>
      <c r="B27">
        <f>'SAMPLE-Entry-Sheet'!D27</f>
        <v>0</v>
      </c>
      <c r="C27">
        <f t="shared" si="1"/>
        <v>0</v>
      </c>
    </row>
    <row r="28" spans="1:3" x14ac:dyDescent="0.35">
      <c r="A28">
        <f>'SAMPLE-Entry-Sheet'!C28</f>
        <v>0</v>
      </c>
      <c r="B28">
        <f>'SAMPLE-Entry-Sheet'!D28</f>
        <v>0</v>
      </c>
      <c r="C28">
        <f t="shared" si="1"/>
        <v>0</v>
      </c>
    </row>
    <row r="29" spans="1:3" x14ac:dyDescent="0.35">
      <c r="A29">
        <f>'SAMPLE-Entry-Sheet'!C29</f>
        <v>0</v>
      </c>
      <c r="B29">
        <f>'SAMPLE-Entry-Sheet'!D29</f>
        <v>0</v>
      </c>
      <c r="C29">
        <f t="shared" si="1"/>
        <v>0</v>
      </c>
    </row>
    <row r="30" spans="1:3" x14ac:dyDescent="0.35">
      <c r="A30">
        <f>'SAMPLE-Entry-Sheet'!C30</f>
        <v>0</v>
      </c>
      <c r="B30">
        <f>'SAMPLE-Entry-Sheet'!D30</f>
        <v>0</v>
      </c>
      <c r="C30">
        <f t="shared" si="1"/>
        <v>0</v>
      </c>
    </row>
    <row r="31" spans="1:3" x14ac:dyDescent="0.35">
      <c r="A31">
        <f>'SAMPLE-Entry-Sheet'!C31</f>
        <v>0</v>
      </c>
      <c r="B31">
        <f>'SAMPLE-Entry-Sheet'!D31</f>
        <v>0</v>
      </c>
      <c r="C31">
        <f t="shared" si="1"/>
        <v>0</v>
      </c>
    </row>
    <row r="32" spans="1:3" x14ac:dyDescent="0.35">
      <c r="A32">
        <f>'SAMPLE-Entry-Sheet'!C32</f>
        <v>0</v>
      </c>
      <c r="B32">
        <f>'SAMPLE-Entry-Sheet'!D32</f>
        <v>0</v>
      </c>
      <c r="C32">
        <f t="shared" si="1"/>
        <v>0</v>
      </c>
    </row>
    <row r="33" spans="1:3" x14ac:dyDescent="0.35">
      <c r="A33">
        <f>'SAMPLE-Entry-Sheet'!C33</f>
        <v>0</v>
      </c>
      <c r="B33">
        <f>'SAMPLE-Entry-Sheet'!D33</f>
        <v>0</v>
      </c>
      <c r="C33">
        <f t="shared" si="1"/>
        <v>0</v>
      </c>
    </row>
    <row r="34" spans="1:3" x14ac:dyDescent="0.35">
      <c r="A34">
        <f>'SAMPLE-Entry-Sheet'!C34</f>
        <v>0</v>
      </c>
      <c r="B34">
        <f>'SAMPLE-Entry-Sheet'!D34</f>
        <v>0</v>
      </c>
      <c r="C34">
        <f t="shared" si="1"/>
        <v>0</v>
      </c>
    </row>
    <row r="35" spans="1:3" x14ac:dyDescent="0.35">
      <c r="A35">
        <f>'SAMPLE-Entry-Sheet'!C35</f>
        <v>0</v>
      </c>
      <c r="B35">
        <f>'SAMPLE-Entry-Sheet'!D35</f>
        <v>0</v>
      </c>
      <c r="C35">
        <f t="shared" si="1"/>
        <v>0</v>
      </c>
    </row>
    <row r="36" spans="1:3" x14ac:dyDescent="0.35">
      <c r="A36">
        <f>'SAMPLE-Entry-Sheet'!C36</f>
        <v>0</v>
      </c>
      <c r="B36">
        <f>'SAMPLE-Entry-Sheet'!D36</f>
        <v>0</v>
      </c>
      <c r="C36">
        <f t="shared" si="1"/>
        <v>0</v>
      </c>
    </row>
    <row r="37" spans="1:3" x14ac:dyDescent="0.35">
      <c r="A37">
        <f>'SAMPLE-Entry-Sheet'!C37</f>
        <v>0</v>
      </c>
      <c r="B37">
        <f>'SAMPLE-Entry-Sheet'!D37</f>
        <v>0</v>
      </c>
      <c r="C37">
        <f t="shared" si="1"/>
        <v>0</v>
      </c>
    </row>
    <row r="38" spans="1:3" x14ac:dyDescent="0.35">
      <c r="A38">
        <f>'SAMPLE-Entry-Sheet'!C38</f>
        <v>0</v>
      </c>
      <c r="B38">
        <f>'SAMPLE-Entry-Sheet'!D38</f>
        <v>0</v>
      </c>
      <c r="C38">
        <f t="shared" si="1"/>
        <v>0</v>
      </c>
    </row>
    <row r="39" spans="1:3" x14ac:dyDescent="0.35">
      <c r="A39">
        <f>'SAMPLE-Entry-Sheet'!C39</f>
        <v>0</v>
      </c>
      <c r="B39">
        <f>'SAMPLE-Entry-Sheet'!D39</f>
        <v>0</v>
      </c>
      <c r="C39">
        <f t="shared" si="1"/>
        <v>0</v>
      </c>
    </row>
    <row r="40" spans="1:3" x14ac:dyDescent="0.35">
      <c r="A40">
        <f>'SAMPLE-Entry-Sheet'!C40</f>
        <v>0</v>
      </c>
      <c r="B40">
        <f>'SAMPLE-Entry-Sheet'!D40</f>
        <v>0</v>
      </c>
      <c r="C40">
        <f t="shared" si="1"/>
        <v>0</v>
      </c>
    </row>
    <row r="41" spans="1:3" x14ac:dyDescent="0.35">
      <c r="A41">
        <f>'SAMPLE-Entry-Sheet'!C41</f>
        <v>0</v>
      </c>
      <c r="B41">
        <f>'SAMPLE-Entry-Sheet'!D41</f>
        <v>0</v>
      </c>
      <c r="C41">
        <f t="shared" si="1"/>
        <v>0</v>
      </c>
    </row>
    <row r="42" spans="1:3" x14ac:dyDescent="0.35">
      <c r="A42">
        <f>'SAMPLE-Entry-Sheet'!C42</f>
        <v>0</v>
      </c>
      <c r="B42">
        <f>'SAMPLE-Entry-Sheet'!D42</f>
        <v>0</v>
      </c>
      <c r="C42">
        <f t="shared" si="1"/>
        <v>0</v>
      </c>
    </row>
    <row r="43" spans="1:3" x14ac:dyDescent="0.35">
      <c r="A43">
        <f>'SAMPLE-Entry-Sheet'!C43</f>
        <v>0</v>
      </c>
      <c r="B43">
        <f>'SAMPLE-Entry-Sheet'!D43</f>
        <v>0</v>
      </c>
      <c r="C43">
        <f t="shared" si="1"/>
        <v>0</v>
      </c>
    </row>
    <row r="44" spans="1:3" x14ac:dyDescent="0.35">
      <c r="A44">
        <f>'SAMPLE-Entry-Sheet'!C44</f>
        <v>0</v>
      </c>
      <c r="B44">
        <f>'SAMPLE-Entry-Sheet'!D44</f>
        <v>0</v>
      </c>
      <c r="C44">
        <f t="shared" si="1"/>
        <v>0</v>
      </c>
    </row>
    <row r="45" spans="1:3" x14ac:dyDescent="0.35">
      <c r="A45">
        <f>'SAMPLE-Entry-Sheet'!C45</f>
        <v>0</v>
      </c>
      <c r="B45">
        <f>'SAMPLE-Entry-Sheet'!D45</f>
        <v>0</v>
      </c>
      <c r="C45">
        <f t="shared" si="1"/>
        <v>0</v>
      </c>
    </row>
    <row r="46" spans="1:3" x14ac:dyDescent="0.35">
      <c r="A46">
        <f>'SAMPLE-Entry-Sheet'!C46</f>
        <v>0</v>
      </c>
      <c r="B46">
        <f>'SAMPLE-Entry-Sheet'!D46</f>
        <v>0</v>
      </c>
      <c r="C46">
        <f t="shared" si="1"/>
        <v>0</v>
      </c>
    </row>
    <row r="47" spans="1:3" x14ac:dyDescent="0.35">
      <c r="A47">
        <f>'SAMPLE-Entry-Sheet'!C47</f>
        <v>0</v>
      </c>
      <c r="B47">
        <f>'SAMPLE-Entry-Sheet'!D47</f>
        <v>0</v>
      </c>
      <c r="C47">
        <f t="shared" si="1"/>
        <v>0</v>
      </c>
    </row>
    <row r="48" spans="1:3" x14ac:dyDescent="0.35">
      <c r="A48">
        <f>'SAMPLE-Entry-Sheet'!C48</f>
        <v>0</v>
      </c>
      <c r="B48">
        <f>'SAMPLE-Entry-Sheet'!D48</f>
        <v>0</v>
      </c>
      <c r="C48">
        <f t="shared" si="1"/>
        <v>0</v>
      </c>
    </row>
    <row r="49" spans="1:3" x14ac:dyDescent="0.35">
      <c r="A49">
        <f>'SAMPLE-Entry-Sheet'!C49</f>
        <v>0</v>
      </c>
      <c r="B49">
        <f>'SAMPLE-Entry-Sheet'!D49</f>
        <v>0</v>
      </c>
      <c r="C49">
        <f t="shared" si="1"/>
        <v>0</v>
      </c>
    </row>
    <row r="50" spans="1:3" x14ac:dyDescent="0.35">
      <c r="A50">
        <f>'SAMPLE-Entry-Sheet'!C50</f>
        <v>0</v>
      </c>
      <c r="B50">
        <f>'SAMPLE-Entry-Sheet'!D50</f>
        <v>0</v>
      </c>
      <c r="C50">
        <f t="shared" si="1"/>
        <v>0</v>
      </c>
    </row>
    <row r="51" spans="1:3" x14ac:dyDescent="0.35">
      <c r="A51">
        <f>'SAMPLE-Entry-Sheet'!C51</f>
        <v>0</v>
      </c>
      <c r="B51">
        <f>'SAMPLE-Entry-Sheet'!D51</f>
        <v>0</v>
      </c>
      <c r="C51">
        <f t="shared" si="1"/>
        <v>0</v>
      </c>
    </row>
    <row r="52" spans="1:3" x14ac:dyDescent="0.35">
      <c r="A52">
        <f>'SAMPLE-Entry-Sheet'!C52</f>
        <v>0</v>
      </c>
      <c r="B52">
        <f>'SAMPLE-Entry-Sheet'!D52</f>
        <v>0</v>
      </c>
      <c r="C52">
        <f t="shared" si="1"/>
        <v>0</v>
      </c>
    </row>
    <row r="53" spans="1:3" x14ac:dyDescent="0.35">
      <c r="A53">
        <f>'SAMPLE-Entry-Sheet'!C53</f>
        <v>0</v>
      </c>
      <c r="B53">
        <f>'SAMPLE-Entry-Sheet'!D53</f>
        <v>0</v>
      </c>
      <c r="C53">
        <f t="shared" si="1"/>
        <v>0</v>
      </c>
    </row>
    <row r="54" spans="1:3" x14ac:dyDescent="0.35">
      <c r="A54">
        <f>'SAMPLE-Entry-Sheet'!C54</f>
        <v>0</v>
      </c>
      <c r="B54">
        <f>'SAMPLE-Entry-Sheet'!D54</f>
        <v>0</v>
      </c>
      <c r="C54">
        <f t="shared" si="1"/>
        <v>0</v>
      </c>
    </row>
    <row r="55" spans="1:3" x14ac:dyDescent="0.35">
      <c r="A55">
        <f>'SAMPLE-Entry-Sheet'!C55</f>
        <v>0</v>
      </c>
      <c r="B55">
        <f>'SAMPLE-Entry-Sheet'!D55</f>
        <v>0</v>
      </c>
      <c r="C55">
        <f t="shared" si="1"/>
        <v>0</v>
      </c>
    </row>
    <row r="56" spans="1:3" x14ac:dyDescent="0.35">
      <c r="A56">
        <f>'SAMPLE-Entry-Sheet'!C56</f>
        <v>0</v>
      </c>
      <c r="B56">
        <f>'SAMPLE-Entry-Sheet'!D56</f>
        <v>0</v>
      </c>
      <c r="C56">
        <f t="shared" si="1"/>
        <v>0</v>
      </c>
    </row>
    <row r="57" spans="1:3" x14ac:dyDescent="0.35">
      <c r="A57">
        <f>'SAMPLE-Entry-Sheet'!C57</f>
        <v>0</v>
      </c>
      <c r="B57">
        <f>'SAMPLE-Entry-Sheet'!D57</f>
        <v>0</v>
      </c>
      <c r="C57">
        <f t="shared" si="1"/>
        <v>0</v>
      </c>
    </row>
    <row r="58" spans="1:3" x14ac:dyDescent="0.35">
      <c r="A58">
        <f>'SAMPLE-Entry-Sheet'!C58</f>
        <v>0</v>
      </c>
      <c r="B58">
        <f>'SAMPLE-Entry-Sheet'!D58</f>
        <v>0</v>
      </c>
      <c r="C58">
        <f t="shared" si="1"/>
        <v>0</v>
      </c>
    </row>
    <row r="59" spans="1:3" x14ac:dyDescent="0.35">
      <c r="A59">
        <f>'SAMPLE-Entry-Sheet'!C59</f>
        <v>0</v>
      </c>
      <c r="B59">
        <f>'SAMPLE-Entry-Sheet'!D59</f>
        <v>0</v>
      </c>
      <c r="C59">
        <f t="shared" si="1"/>
        <v>0</v>
      </c>
    </row>
    <row r="60" spans="1:3" x14ac:dyDescent="0.35">
      <c r="A60">
        <f>'SAMPLE-Entry-Sheet'!C60</f>
        <v>0</v>
      </c>
      <c r="B60">
        <f>'SAMPLE-Entry-Sheet'!D60</f>
        <v>0</v>
      </c>
      <c r="C60">
        <f t="shared" si="1"/>
        <v>0</v>
      </c>
    </row>
    <row r="61" spans="1:3" x14ac:dyDescent="0.35">
      <c r="A61">
        <f>'SAMPLE-Entry-Sheet'!C61</f>
        <v>0</v>
      </c>
      <c r="B61">
        <f>'SAMPLE-Entry-Sheet'!D61</f>
        <v>0</v>
      </c>
      <c r="C61">
        <f t="shared" si="1"/>
        <v>0</v>
      </c>
    </row>
    <row r="62" spans="1:3" x14ac:dyDescent="0.35">
      <c r="A62">
        <f>'SAMPLE-Entry-Sheet'!C62</f>
        <v>0</v>
      </c>
      <c r="B62">
        <f>'SAMPLE-Entry-Sheet'!D62</f>
        <v>0</v>
      </c>
      <c r="C62">
        <f t="shared" si="1"/>
        <v>0</v>
      </c>
    </row>
    <row r="63" spans="1:3" x14ac:dyDescent="0.35">
      <c r="A63">
        <f>'SAMPLE-Entry-Sheet'!C63</f>
        <v>0</v>
      </c>
      <c r="B63">
        <f>'SAMPLE-Entry-Sheet'!D63</f>
        <v>0</v>
      </c>
      <c r="C63">
        <f t="shared" si="1"/>
        <v>0</v>
      </c>
    </row>
    <row r="64" spans="1:3" x14ac:dyDescent="0.35">
      <c r="A64">
        <f>'SAMPLE-Entry-Sheet'!C64</f>
        <v>0</v>
      </c>
      <c r="B64">
        <f>'SAMPLE-Entry-Sheet'!D64</f>
        <v>0</v>
      </c>
      <c r="C64">
        <f t="shared" si="1"/>
        <v>0</v>
      </c>
    </row>
    <row r="65" spans="1:3" x14ac:dyDescent="0.35">
      <c r="A65">
        <f>'SAMPLE-Entry-Sheet'!C65</f>
        <v>0</v>
      </c>
      <c r="B65">
        <f>'SAMPLE-Entry-Sheet'!D65</f>
        <v>0</v>
      </c>
      <c r="C65">
        <f t="shared" si="1"/>
        <v>0</v>
      </c>
    </row>
    <row r="66" spans="1:3" x14ac:dyDescent="0.35">
      <c r="A66">
        <f>'SAMPLE-Entry-Sheet'!C66</f>
        <v>0</v>
      </c>
      <c r="B66">
        <f>'SAMPLE-Entry-Sheet'!D66</f>
        <v>0</v>
      </c>
      <c r="C66">
        <f t="shared" si="1"/>
        <v>0</v>
      </c>
    </row>
    <row r="67" spans="1:3" x14ac:dyDescent="0.35">
      <c r="A67">
        <f>'SAMPLE-Entry-Sheet'!C67</f>
        <v>0</v>
      </c>
      <c r="B67">
        <f>'SAMPLE-Entry-Sheet'!D67</f>
        <v>0</v>
      </c>
      <c r="C67">
        <f t="shared" si="1"/>
        <v>0</v>
      </c>
    </row>
    <row r="68" spans="1:3" x14ac:dyDescent="0.35">
      <c r="A68">
        <f>'SAMPLE-Entry-Sheet'!C68</f>
        <v>0</v>
      </c>
      <c r="B68">
        <f>'SAMPLE-Entry-Sheet'!D68</f>
        <v>0</v>
      </c>
      <c r="C68">
        <f t="shared" si="1"/>
        <v>0</v>
      </c>
    </row>
    <row r="69" spans="1:3" x14ac:dyDescent="0.35">
      <c r="A69">
        <f>'SAMPLE-Entry-Sheet'!C69</f>
        <v>0</v>
      </c>
      <c r="B69">
        <f>'SAMPLE-Entry-Sheet'!D69</f>
        <v>0</v>
      </c>
      <c r="C69">
        <f t="shared" si="1"/>
        <v>0</v>
      </c>
    </row>
    <row r="70" spans="1:3" x14ac:dyDescent="0.35">
      <c r="A70">
        <f>'SAMPLE-Entry-Sheet'!C70</f>
        <v>0</v>
      </c>
      <c r="B70">
        <f>'SAMPLE-Entry-Sheet'!D70</f>
        <v>0</v>
      </c>
      <c r="C70">
        <f t="shared" si="1"/>
        <v>0</v>
      </c>
    </row>
    <row r="71" spans="1:3" x14ac:dyDescent="0.35">
      <c r="A71">
        <f>'SAMPLE-Entry-Sheet'!C71</f>
        <v>0</v>
      </c>
      <c r="B71">
        <f>'SAMPLE-Entry-Sheet'!D71</f>
        <v>0</v>
      </c>
      <c r="C71">
        <f t="shared" si="1"/>
        <v>0</v>
      </c>
    </row>
    <row r="72" spans="1:3" x14ac:dyDescent="0.35">
      <c r="A72">
        <f>'SAMPLE-Entry-Sheet'!C72</f>
        <v>0</v>
      </c>
      <c r="B72">
        <f>'SAMPLE-Entry-Sheet'!D72</f>
        <v>0</v>
      </c>
      <c r="C72">
        <f t="shared" si="1"/>
        <v>0</v>
      </c>
    </row>
    <row r="73" spans="1:3" x14ac:dyDescent="0.35">
      <c r="A73">
        <f>'SAMPLE-Entry-Sheet'!C73</f>
        <v>0</v>
      </c>
      <c r="B73">
        <f>'SAMPLE-Entry-Sheet'!D73</f>
        <v>0</v>
      </c>
      <c r="C73">
        <f t="shared" si="1"/>
        <v>0</v>
      </c>
    </row>
    <row r="74" spans="1:3" x14ac:dyDescent="0.35">
      <c r="A74">
        <f>'SAMPLE-Entry-Sheet'!C74</f>
        <v>0</v>
      </c>
      <c r="B74">
        <f>'SAMPLE-Entry-Sheet'!D74</f>
        <v>0</v>
      </c>
      <c r="C74">
        <f t="shared" si="1"/>
        <v>0</v>
      </c>
    </row>
    <row r="75" spans="1:3" x14ac:dyDescent="0.35">
      <c r="A75">
        <f>'SAMPLE-Entry-Sheet'!C75</f>
        <v>0</v>
      </c>
      <c r="B75">
        <f>'SAMPLE-Entry-Sheet'!D75</f>
        <v>0</v>
      </c>
      <c r="C75">
        <f t="shared" si="1"/>
        <v>0</v>
      </c>
    </row>
    <row r="76" spans="1:3" x14ac:dyDescent="0.35">
      <c r="A76">
        <f>'SAMPLE-Entry-Sheet'!C76</f>
        <v>0</v>
      </c>
      <c r="B76">
        <f>'SAMPLE-Entry-Sheet'!D76</f>
        <v>0</v>
      </c>
      <c r="C76">
        <f t="shared" si="1"/>
        <v>0</v>
      </c>
    </row>
    <row r="77" spans="1:3" x14ac:dyDescent="0.35">
      <c r="A77">
        <f>'SAMPLE-Entry-Sheet'!C77</f>
        <v>0</v>
      </c>
      <c r="B77">
        <f>'SAMPLE-Entry-Sheet'!D77</f>
        <v>0</v>
      </c>
      <c r="C77">
        <f t="shared" si="1"/>
        <v>0</v>
      </c>
    </row>
    <row r="78" spans="1:3" x14ac:dyDescent="0.35">
      <c r="A78">
        <f>'SAMPLE-Entry-Sheet'!C78</f>
        <v>0</v>
      </c>
      <c r="B78">
        <f>'SAMPLE-Entry-Sheet'!D78</f>
        <v>0</v>
      </c>
      <c r="C78">
        <f t="shared" si="1"/>
        <v>0</v>
      </c>
    </row>
    <row r="79" spans="1:3" x14ac:dyDescent="0.35">
      <c r="A79">
        <f>'SAMPLE-Entry-Sheet'!C79</f>
        <v>0</v>
      </c>
      <c r="B79">
        <f>'SAMPLE-Entry-Sheet'!D79</f>
        <v>0</v>
      </c>
      <c r="C79">
        <f t="shared" si="1"/>
        <v>0</v>
      </c>
    </row>
    <row r="80" spans="1:3" x14ac:dyDescent="0.35">
      <c r="A80">
        <f>'SAMPLE-Entry-Sheet'!C80</f>
        <v>0</v>
      </c>
      <c r="B80">
        <f>'SAMPLE-Entry-Sheet'!D80</f>
        <v>0</v>
      </c>
      <c r="C80">
        <f t="shared" ref="C80:C143" si="2">SUM(D80:AV80)</f>
        <v>0</v>
      </c>
    </row>
    <row r="81" spans="1:3" x14ac:dyDescent="0.35">
      <c r="A81">
        <f>'SAMPLE-Entry-Sheet'!C81</f>
        <v>0</v>
      </c>
      <c r="B81">
        <f>'SAMPLE-Entry-Sheet'!D81</f>
        <v>0</v>
      </c>
      <c r="C81">
        <f t="shared" si="2"/>
        <v>0</v>
      </c>
    </row>
    <row r="82" spans="1:3" x14ac:dyDescent="0.35">
      <c r="A82">
        <f>'SAMPLE-Entry-Sheet'!C82</f>
        <v>0</v>
      </c>
      <c r="B82">
        <f>'SAMPLE-Entry-Sheet'!D82</f>
        <v>0</v>
      </c>
      <c r="C82">
        <f t="shared" si="2"/>
        <v>0</v>
      </c>
    </row>
    <row r="83" spans="1:3" x14ac:dyDescent="0.35">
      <c r="A83">
        <f>'SAMPLE-Entry-Sheet'!C83</f>
        <v>0</v>
      </c>
      <c r="B83">
        <f>'SAMPLE-Entry-Sheet'!D83</f>
        <v>0</v>
      </c>
      <c r="C83">
        <f t="shared" si="2"/>
        <v>0</v>
      </c>
    </row>
    <row r="84" spans="1:3" x14ac:dyDescent="0.35">
      <c r="A84">
        <f>'SAMPLE-Entry-Sheet'!C84</f>
        <v>0</v>
      </c>
      <c r="B84">
        <f>'SAMPLE-Entry-Sheet'!D84</f>
        <v>0</v>
      </c>
      <c r="C84">
        <f t="shared" si="2"/>
        <v>0</v>
      </c>
    </row>
    <row r="85" spans="1:3" x14ac:dyDescent="0.35">
      <c r="A85">
        <f>'SAMPLE-Entry-Sheet'!C85</f>
        <v>0</v>
      </c>
      <c r="B85">
        <f>'SAMPLE-Entry-Sheet'!D85</f>
        <v>0</v>
      </c>
      <c r="C85">
        <f t="shared" si="2"/>
        <v>0</v>
      </c>
    </row>
    <row r="86" spans="1:3" x14ac:dyDescent="0.35">
      <c r="A86">
        <f>'SAMPLE-Entry-Sheet'!C86</f>
        <v>0</v>
      </c>
      <c r="B86">
        <f>'SAMPLE-Entry-Sheet'!D86</f>
        <v>0</v>
      </c>
      <c r="C86">
        <f t="shared" si="2"/>
        <v>0</v>
      </c>
    </row>
    <row r="87" spans="1:3" x14ac:dyDescent="0.35">
      <c r="A87">
        <f>'SAMPLE-Entry-Sheet'!C87</f>
        <v>0</v>
      </c>
      <c r="B87">
        <f>'SAMPLE-Entry-Sheet'!D87</f>
        <v>0</v>
      </c>
      <c r="C87">
        <f t="shared" si="2"/>
        <v>0</v>
      </c>
    </row>
    <row r="88" spans="1:3" x14ac:dyDescent="0.35">
      <c r="A88">
        <f>'SAMPLE-Entry-Sheet'!C88</f>
        <v>0</v>
      </c>
      <c r="B88">
        <f>'SAMPLE-Entry-Sheet'!D88</f>
        <v>0</v>
      </c>
      <c r="C88">
        <f t="shared" si="2"/>
        <v>0</v>
      </c>
    </row>
    <row r="89" spans="1:3" x14ac:dyDescent="0.35">
      <c r="A89">
        <f>'SAMPLE-Entry-Sheet'!C89</f>
        <v>0</v>
      </c>
      <c r="B89">
        <f>'SAMPLE-Entry-Sheet'!D89</f>
        <v>0</v>
      </c>
      <c r="C89">
        <f t="shared" si="2"/>
        <v>0</v>
      </c>
    </row>
    <row r="90" spans="1:3" x14ac:dyDescent="0.35">
      <c r="A90">
        <f>'SAMPLE-Entry-Sheet'!C90</f>
        <v>0</v>
      </c>
      <c r="B90">
        <f>'SAMPLE-Entry-Sheet'!D90</f>
        <v>0</v>
      </c>
      <c r="C90">
        <f t="shared" si="2"/>
        <v>0</v>
      </c>
    </row>
    <row r="91" spans="1:3" x14ac:dyDescent="0.35">
      <c r="A91">
        <f>'SAMPLE-Entry-Sheet'!C91</f>
        <v>0</v>
      </c>
      <c r="B91">
        <f>'SAMPLE-Entry-Sheet'!D91</f>
        <v>0</v>
      </c>
      <c r="C91">
        <f t="shared" si="2"/>
        <v>0</v>
      </c>
    </row>
    <row r="92" spans="1:3" x14ac:dyDescent="0.35">
      <c r="A92">
        <f>'SAMPLE-Entry-Sheet'!C92</f>
        <v>0</v>
      </c>
      <c r="B92">
        <f>'SAMPLE-Entry-Sheet'!D92</f>
        <v>0</v>
      </c>
      <c r="C92">
        <f t="shared" si="2"/>
        <v>0</v>
      </c>
    </row>
    <row r="93" spans="1:3" x14ac:dyDescent="0.35">
      <c r="A93">
        <f>'SAMPLE-Entry-Sheet'!C93</f>
        <v>0</v>
      </c>
      <c r="B93">
        <f>'SAMPLE-Entry-Sheet'!D93</f>
        <v>0</v>
      </c>
      <c r="C93">
        <f t="shared" si="2"/>
        <v>0</v>
      </c>
    </row>
    <row r="94" spans="1:3" x14ac:dyDescent="0.35">
      <c r="A94">
        <f>'SAMPLE-Entry-Sheet'!C94</f>
        <v>0</v>
      </c>
      <c r="B94">
        <f>'SAMPLE-Entry-Sheet'!D94</f>
        <v>0</v>
      </c>
      <c r="C94">
        <f t="shared" si="2"/>
        <v>0</v>
      </c>
    </row>
    <row r="95" spans="1:3" x14ac:dyDescent="0.35">
      <c r="A95">
        <f>'SAMPLE-Entry-Sheet'!C95</f>
        <v>0</v>
      </c>
      <c r="B95">
        <f>'SAMPLE-Entry-Sheet'!D95</f>
        <v>0</v>
      </c>
      <c r="C95">
        <f t="shared" si="2"/>
        <v>0</v>
      </c>
    </row>
    <row r="96" spans="1:3" x14ac:dyDescent="0.35">
      <c r="A96">
        <f>'SAMPLE-Entry-Sheet'!C96</f>
        <v>0</v>
      </c>
      <c r="B96">
        <f>'SAMPLE-Entry-Sheet'!D96</f>
        <v>0</v>
      </c>
      <c r="C96">
        <f t="shared" si="2"/>
        <v>0</v>
      </c>
    </row>
    <row r="97" spans="1:3" x14ac:dyDescent="0.35">
      <c r="A97">
        <f>'SAMPLE-Entry-Sheet'!C97</f>
        <v>0</v>
      </c>
      <c r="B97">
        <f>'SAMPLE-Entry-Sheet'!D97</f>
        <v>0</v>
      </c>
      <c r="C97">
        <f t="shared" si="2"/>
        <v>0</v>
      </c>
    </row>
    <row r="98" spans="1:3" x14ac:dyDescent="0.35">
      <c r="A98">
        <f>'SAMPLE-Entry-Sheet'!C98</f>
        <v>0</v>
      </c>
      <c r="B98">
        <f>'SAMPLE-Entry-Sheet'!D98</f>
        <v>0</v>
      </c>
      <c r="C98">
        <f t="shared" si="2"/>
        <v>0</v>
      </c>
    </row>
    <row r="99" spans="1:3" x14ac:dyDescent="0.35">
      <c r="A99">
        <f>'SAMPLE-Entry-Sheet'!C99</f>
        <v>0</v>
      </c>
      <c r="B99">
        <f>'SAMPLE-Entry-Sheet'!D99</f>
        <v>0</v>
      </c>
      <c r="C99">
        <f t="shared" si="2"/>
        <v>0</v>
      </c>
    </row>
    <row r="100" spans="1:3" x14ac:dyDescent="0.35">
      <c r="A100">
        <f>'SAMPLE-Entry-Sheet'!C100</f>
        <v>0</v>
      </c>
      <c r="B100">
        <f>'SAMPLE-Entry-Sheet'!D100</f>
        <v>0</v>
      </c>
      <c r="C100">
        <f t="shared" si="2"/>
        <v>0</v>
      </c>
    </row>
    <row r="101" spans="1:3" x14ac:dyDescent="0.35">
      <c r="A101">
        <f>'SAMPLE-Entry-Sheet'!C101</f>
        <v>0</v>
      </c>
      <c r="B101">
        <f>'SAMPLE-Entry-Sheet'!D101</f>
        <v>0</v>
      </c>
      <c r="C101">
        <f t="shared" si="2"/>
        <v>0</v>
      </c>
    </row>
    <row r="102" spans="1:3" x14ac:dyDescent="0.35">
      <c r="A102">
        <f>'SAMPLE-Entry-Sheet'!C102</f>
        <v>0</v>
      </c>
      <c r="B102">
        <f>'SAMPLE-Entry-Sheet'!D102</f>
        <v>0</v>
      </c>
      <c r="C102">
        <f t="shared" si="2"/>
        <v>0</v>
      </c>
    </row>
    <row r="103" spans="1:3" x14ac:dyDescent="0.35">
      <c r="A103">
        <f>'SAMPLE-Entry-Sheet'!C103</f>
        <v>0</v>
      </c>
      <c r="B103">
        <f>'SAMPLE-Entry-Sheet'!D103</f>
        <v>0</v>
      </c>
      <c r="C103">
        <f t="shared" si="2"/>
        <v>0</v>
      </c>
    </row>
    <row r="104" spans="1:3" x14ac:dyDescent="0.35">
      <c r="A104">
        <f>'SAMPLE-Entry-Sheet'!C104</f>
        <v>0</v>
      </c>
      <c r="B104">
        <f>'SAMPLE-Entry-Sheet'!D104</f>
        <v>0</v>
      </c>
      <c r="C104">
        <f t="shared" si="2"/>
        <v>0</v>
      </c>
    </row>
    <row r="105" spans="1:3" x14ac:dyDescent="0.35">
      <c r="A105">
        <f>'SAMPLE-Entry-Sheet'!C105</f>
        <v>0</v>
      </c>
      <c r="B105">
        <f>'SAMPLE-Entry-Sheet'!D105</f>
        <v>0</v>
      </c>
      <c r="C105">
        <f t="shared" si="2"/>
        <v>0</v>
      </c>
    </row>
    <row r="106" spans="1:3" x14ac:dyDescent="0.35">
      <c r="A106">
        <f>'SAMPLE-Entry-Sheet'!C106</f>
        <v>0</v>
      </c>
      <c r="B106">
        <f>'SAMPLE-Entry-Sheet'!D106</f>
        <v>0</v>
      </c>
      <c r="C106">
        <f t="shared" si="2"/>
        <v>0</v>
      </c>
    </row>
    <row r="107" spans="1:3" x14ac:dyDescent="0.35">
      <c r="A107">
        <f>'SAMPLE-Entry-Sheet'!C107</f>
        <v>0</v>
      </c>
      <c r="B107">
        <f>'SAMPLE-Entry-Sheet'!D107</f>
        <v>0</v>
      </c>
      <c r="C107">
        <f t="shared" si="2"/>
        <v>0</v>
      </c>
    </row>
    <row r="108" spans="1:3" x14ac:dyDescent="0.35">
      <c r="A108">
        <f>'SAMPLE-Entry-Sheet'!C108</f>
        <v>0</v>
      </c>
      <c r="B108">
        <f>'SAMPLE-Entry-Sheet'!D108</f>
        <v>0</v>
      </c>
      <c r="C108">
        <f t="shared" si="2"/>
        <v>0</v>
      </c>
    </row>
    <row r="109" spans="1:3" x14ac:dyDescent="0.35">
      <c r="A109">
        <f>'SAMPLE-Entry-Sheet'!C109</f>
        <v>0</v>
      </c>
      <c r="B109">
        <f>'SAMPLE-Entry-Sheet'!D109</f>
        <v>0</v>
      </c>
      <c r="C109">
        <f t="shared" si="2"/>
        <v>0</v>
      </c>
    </row>
    <row r="110" spans="1:3" x14ac:dyDescent="0.35">
      <c r="A110">
        <f>'SAMPLE-Entry-Sheet'!C110</f>
        <v>0</v>
      </c>
      <c r="B110">
        <f>'SAMPLE-Entry-Sheet'!D110</f>
        <v>0</v>
      </c>
      <c r="C110">
        <f t="shared" si="2"/>
        <v>0</v>
      </c>
    </row>
    <row r="111" spans="1:3" x14ac:dyDescent="0.35">
      <c r="A111">
        <f>'SAMPLE-Entry-Sheet'!C111</f>
        <v>0</v>
      </c>
      <c r="B111">
        <f>'SAMPLE-Entry-Sheet'!D111</f>
        <v>0</v>
      </c>
      <c r="C111">
        <f t="shared" si="2"/>
        <v>0</v>
      </c>
    </row>
    <row r="112" spans="1:3" x14ac:dyDescent="0.35">
      <c r="A112">
        <f>'SAMPLE-Entry-Sheet'!C112</f>
        <v>0</v>
      </c>
      <c r="B112">
        <f>'SAMPLE-Entry-Sheet'!D112</f>
        <v>0</v>
      </c>
      <c r="C112">
        <f t="shared" si="2"/>
        <v>0</v>
      </c>
    </row>
    <row r="113" spans="1:3" x14ac:dyDescent="0.35">
      <c r="A113">
        <f>'SAMPLE-Entry-Sheet'!C113</f>
        <v>0</v>
      </c>
      <c r="B113">
        <f>'SAMPLE-Entry-Sheet'!D113</f>
        <v>0</v>
      </c>
      <c r="C113">
        <f t="shared" si="2"/>
        <v>0</v>
      </c>
    </row>
    <row r="114" spans="1:3" x14ac:dyDescent="0.35">
      <c r="A114">
        <f>'SAMPLE-Entry-Sheet'!C114</f>
        <v>0</v>
      </c>
      <c r="B114">
        <f>'SAMPLE-Entry-Sheet'!D114</f>
        <v>0</v>
      </c>
      <c r="C114">
        <f t="shared" si="2"/>
        <v>0</v>
      </c>
    </row>
    <row r="115" spans="1:3" x14ac:dyDescent="0.35">
      <c r="A115">
        <f>'SAMPLE-Entry-Sheet'!C115</f>
        <v>0</v>
      </c>
      <c r="B115">
        <f>'SAMPLE-Entry-Sheet'!D115</f>
        <v>0</v>
      </c>
      <c r="C115">
        <f t="shared" si="2"/>
        <v>0</v>
      </c>
    </row>
    <row r="116" spans="1:3" x14ac:dyDescent="0.35">
      <c r="A116">
        <f>'SAMPLE-Entry-Sheet'!C116</f>
        <v>0</v>
      </c>
      <c r="B116">
        <f>'SAMPLE-Entry-Sheet'!D116</f>
        <v>0</v>
      </c>
      <c r="C116">
        <f t="shared" si="2"/>
        <v>0</v>
      </c>
    </row>
    <row r="117" spans="1:3" x14ac:dyDescent="0.35">
      <c r="A117">
        <f>'SAMPLE-Entry-Sheet'!C117</f>
        <v>0</v>
      </c>
      <c r="B117">
        <f>'SAMPLE-Entry-Sheet'!D117</f>
        <v>0</v>
      </c>
      <c r="C117">
        <f t="shared" si="2"/>
        <v>0</v>
      </c>
    </row>
    <row r="118" spans="1:3" x14ac:dyDescent="0.35">
      <c r="A118">
        <f>'SAMPLE-Entry-Sheet'!C118</f>
        <v>0</v>
      </c>
      <c r="B118">
        <f>'SAMPLE-Entry-Sheet'!D118</f>
        <v>0</v>
      </c>
      <c r="C118">
        <f t="shared" si="2"/>
        <v>0</v>
      </c>
    </row>
    <row r="119" spans="1:3" x14ac:dyDescent="0.35">
      <c r="A119">
        <f>'SAMPLE-Entry-Sheet'!C119</f>
        <v>0</v>
      </c>
      <c r="B119">
        <f>'SAMPLE-Entry-Sheet'!D119</f>
        <v>0</v>
      </c>
      <c r="C119">
        <f t="shared" si="2"/>
        <v>0</v>
      </c>
    </row>
    <row r="120" spans="1:3" x14ac:dyDescent="0.35">
      <c r="A120">
        <f>'SAMPLE-Entry-Sheet'!C120</f>
        <v>0</v>
      </c>
      <c r="B120">
        <f>'SAMPLE-Entry-Sheet'!D120</f>
        <v>0</v>
      </c>
      <c r="C120">
        <f t="shared" si="2"/>
        <v>0</v>
      </c>
    </row>
    <row r="121" spans="1:3" x14ac:dyDescent="0.35">
      <c r="A121">
        <f>'SAMPLE-Entry-Sheet'!C121</f>
        <v>0</v>
      </c>
      <c r="B121">
        <f>'SAMPLE-Entry-Sheet'!D121</f>
        <v>0</v>
      </c>
      <c r="C121">
        <f t="shared" si="2"/>
        <v>0</v>
      </c>
    </row>
    <row r="122" spans="1:3" x14ac:dyDescent="0.35">
      <c r="A122">
        <f>'SAMPLE-Entry-Sheet'!C122</f>
        <v>0</v>
      </c>
      <c r="B122">
        <f>'SAMPLE-Entry-Sheet'!D122</f>
        <v>0</v>
      </c>
      <c r="C122">
        <f t="shared" si="2"/>
        <v>0</v>
      </c>
    </row>
    <row r="123" spans="1:3" x14ac:dyDescent="0.35">
      <c r="A123">
        <f>'SAMPLE-Entry-Sheet'!C123</f>
        <v>0</v>
      </c>
      <c r="B123">
        <f>'SAMPLE-Entry-Sheet'!D123</f>
        <v>0</v>
      </c>
      <c r="C123">
        <f t="shared" si="2"/>
        <v>0</v>
      </c>
    </row>
    <row r="124" spans="1:3" x14ac:dyDescent="0.35">
      <c r="A124">
        <f>'SAMPLE-Entry-Sheet'!C124</f>
        <v>0</v>
      </c>
      <c r="B124">
        <f>'SAMPLE-Entry-Sheet'!D124</f>
        <v>0</v>
      </c>
      <c r="C124">
        <f t="shared" si="2"/>
        <v>0</v>
      </c>
    </row>
    <row r="125" spans="1:3" x14ac:dyDescent="0.35">
      <c r="A125">
        <f>'SAMPLE-Entry-Sheet'!C125</f>
        <v>0</v>
      </c>
      <c r="B125">
        <f>'SAMPLE-Entry-Sheet'!D125</f>
        <v>0</v>
      </c>
      <c r="C125">
        <f t="shared" si="2"/>
        <v>0</v>
      </c>
    </row>
    <row r="126" spans="1:3" x14ac:dyDescent="0.35">
      <c r="A126">
        <f>'SAMPLE-Entry-Sheet'!C126</f>
        <v>0</v>
      </c>
      <c r="B126">
        <f>'SAMPLE-Entry-Sheet'!D126</f>
        <v>0</v>
      </c>
      <c r="C126">
        <f t="shared" si="2"/>
        <v>0</v>
      </c>
    </row>
    <row r="127" spans="1:3" x14ac:dyDescent="0.35">
      <c r="A127">
        <f>'SAMPLE-Entry-Sheet'!C127</f>
        <v>0</v>
      </c>
      <c r="B127">
        <f>'SAMPLE-Entry-Sheet'!D127</f>
        <v>0</v>
      </c>
      <c r="C127">
        <f t="shared" si="2"/>
        <v>0</v>
      </c>
    </row>
    <row r="128" spans="1:3" x14ac:dyDescent="0.35">
      <c r="A128">
        <f>'SAMPLE-Entry-Sheet'!C128</f>
        <v>0</v>
      </c>
      <c r="B128">
        <f>'SAMPLE-Entry-Sheet'!D128</f>
        <v>0</v>
      </c>
      <c r="C128">
        <f t="shared" si="2"/>
        <v>0</v>
      </c>
    </row>
    <row r="129" spans="1:3" x14ac:dyDescent="0.35">
      <c r="A129">
        <f>'SAMPLE-Entry-Sheet'!C129</f>
        <v>0</v>
      </c>
      <c r="B129">
        <f>'SAMPLE-Entry-Sheet'!D129</f>
        <v>0</v>
      </c>
      <c r="C129">
        <f t="shared" si="2"/>
        <v>0</v>
      </c>
    </row>
    <row r="130" spans="1:3" x14ac:dyDescent="0.35">
      <c r="A130">
        <f>'SAMPLE-Entry-Sheet'!C130</f>
        <v>0</v>
      </c>
      <c r="B130">
        <f>'SAMPLE-Entry-Sheet'!D130</f>
        <v>0</v>
      </c>
      <c r="C130">
        <f t="shared" si="2"/>
        <v>0</v>
      </c>
    </row>
    <row r="131" spans="1:3" x14ac:dyDescent="0.35">
      <c r="A131">
        <f>'SAMPLE-Entry-Sheet'!C131</f>
        <v>0</v>
      </c>
      <c r="B131">
        <f>'SAMPLE-Entry-Sheet'!D131</f>
        <v>0</v>
      </c>
      <c r="C131">
        <f t="shared" si="2"/>
        <v>0</v>
      </c>
    </row>
    <row r="132" spans="1:3" x14ac:dyDescent="0.35">
      <c r="A132">
        <f>'SAMPLE-Entry-Sheet'!C132</f>
        <v>0</v>
      </c>
      <c r="B132">
        <f>'SAMPLE-Entry-Sheet'!D132</f>
        <v>0</v>
      </c>
      <c r="C132">
        <f t="shared" si="2"/>
        <v>0</v>
      </c>
    </row>
    <row r="133" spans="1:3" x14ac:dyDescent="0.35">
      <c r="A133">
        <f>'SAMPLE-Entry-Sheet'!C133</f>
        <v>0</v>
      </c>
      <c r="B133">
        <f>'SAMPLE-Entry-Sheet'!D133</f>
        <v>0</v>
      </c>
      <c r="C133">
        <f t="shared" si="2"/>
        <v>0</v>
      </c>
    </row>
    <row r="134" spans="1:3" x14ac:dyDescent="0.35">
      <c r="A134">
        <f>'SAMPLE-Entry-Sheet'!C134</f>
        <v>0</v>
      </c>
      <c r="B134">
        <f>'SAMPLE-Entry-Sheet'!D134</f>
        <v>0</v>
      </c>
      <c r="C134">
        <f t="shared" si="2"/>
        <v>0</v>
      </c>
    </row>
    <row r="135" spans="1:3" x14ac:dyDescent="0.35">
      <c r="A135">
        <f>'SAMPLE-Entry-Sheet'!C135</f>
        <v>0</v>
      </c>
      <c r="B135">
        <f>'SAMPLE-Entry-Sheet'!D135</f>
        <v>0</v>
      </c>
      <c r="C135">
        <f t="shared" si="2"/>
        <v>0</v>
      </c>
    </row>
    <row r="136" spans="1:3" x14ac:dyDescent="0.35">
      <c r="A136">
        <f>'SAMPLE-Entry-Sheet'!C136</f>
        <v>0</v>
      </c>
      <c r="B136">
        <f>'SAMPLE-Entry-Sheet'!D136</f>
        <v>0</v>
      </c>
      <c r="C136">
        <f t="shared" si="2"/>
        <v>0</v>
      </c>
    </row>
    <row r="137" spans="1:3" x14ac:dyDescent="0.35">
      <c r="A137">
        <f>'SAMPLE-Entry-Sheet'!C137</f>
        <v>0</v>
      </c>
      <c r="B137">
        <f>'SAMPLE-Entry-Sheet'!D137</f>
        <v>0</v>
      </c>
      <c r="C137">
        <f t="shared" si="2"/>
        <v>0</v>
      </c>
    </row>
    <row r="138" spans="1:3" x14ac:dyDescent="0.35">
      <c r="A138">
        <f>'SAMPLE-Entry-Sheet'!C138</f>
        <v>0</v>
      </c>
      <c r="B138">
        <f>'SAMPLE-Entry-Sheet'!D138</f>
        <v>0</v>
      </c>
      <c r="C138">
        <f t="shared" si="2"/>
        <v>0</v>
      </c>
    </row>
    <row r="139" spans="1:3" x14ac:dyDescent="0.35">
      <c r="A139">
        <f>'SAMPLE-Entry-Sheet'!C139</f>
        <v>0</v>
      </c>
      <c r="B139">
        <f>'SAMPLE-Entry-Sheet'!D139</f>
        <v>0</v>
      </c>
      <c r="C139">
        <f t="shared" si="2"/>
        <v>0</v>
      </c>
    </row>
    <row r="140" spans="1:3" x14ac:dyDescent="0.35">
      <c r="A140">
        <f>'SAMPLE-Entry-Sheet'!C140</f>
        <v>0</v>
      </c>
      <c r="B140">
        <f>'SAMPLE-Entry-Sheet'!D140</f>
        <v>0</v>
      </c>
      <c r="C140">
        <f t="shared" si="2"/>
        <v>0</v>
      </c>
    </row>
    <row r="141" spans="1:3" x14ac:dyDescent="0.35">
      <c r="A141">
        <f>'SAMPLE-Entry-Sheet'!C141</f>
        <v>0</v>
      </c>
      <c r="B141">
        <f>'SAMPLE-Entry-Sheet'!D141</f>
        <v>0</v>
      </c>
      <c r="C141">
        <f t="shared" si="2"/>
        <v>0</v>
      </c>
    </row>
    <row r="142" spans="1:3" x14ac:dyDescent="0.35">
      <c r="A142">
        <f>'SAMPLE-Entry-Sheet'!C142</f>
        <v>0</v>
      </c>
      <c r="B142">
        <f>'SAMPLE-Entry-Sheet'!D142</f>
        <v>0</v>
      </c>
      <c r="C142">
        <f t="shared" si="2"/>
        <v>0</v>
      </c>
    </row>
    <row r="143" spans="1:3" x14ac:dyDescent="0.35">
      <c r="A143">
        <f>'SAMPLE-Entry-Sheet'!C143</f>
        <v>0</v>
      </c>
      <c r="B143">
        <f>'SAMPLE-Entry-Sheet'!D143</f>
        <v>0</v>
      </c>
      <c r="C143">
        <f t="shared" si="2"/>
        <v>0</v>
      </c>
    </row>
    <row r="144" spans="1:3" x14ac:dyDescent="0.35">
      <c r="A144">
        <f>'SAMPLE-Entry-Sheet'!C144</f>
        <v>0</v>
      </c>
      <c r="B144">
        <f>'SAMPLE-Entry-Sheet'!D144</f>
        <v>0</v>
      </c>
      <c r="C144">
        <f t="shared" ref="C144:C207" si="3">SUM(D144:AV144)</f>
        <v>0</v>
      </c>
    </row>
    <row r="145" spans="1:3" x14ac:dyDescent="0.35">
      <c r="A145">
        <f>'SAMPLE-Entry-Sheet'!C145</f>
        <v>0</v>
      </c>
      <c r="B145">
        <f>'SAMPLE-Entry-Sheet'!D145</f>
        <v>0</v>
      </c>
      <c r="C145">
        <f t="shared" si="3"/>
        <v>0</v>
      </c>
    </row>
    <row r="146" spans="1:3" x14ac:dyDescent="0.35">
      <c r="A146">
        <f>'SAMPLE-Entry-Sheet'!C146</f>
        <v>0</v>
      </c>
      <c r="B146">
        <f>'SAMPLE-Entry-Sheet'!D146</f>
        <v>0</v>
      </c>
      <c r="C146">
        <f t="shared" si="3"/>
        <v>0</v>
      </c>
    </row>
    <row r="147" spans="1:3" x14ac:dyDescent="0.35">
      <c r="A147">
        <f>'SAMPLE-Entry-Sheet'!C147</f>
        <v>0</v>
      </c>
      <c r="B147">
        <f>'SAMPLE-Entry-Sheet'!D147</f>
        <v>0</v>
      </c>
      <c r="C147">
        <f t="shared" si="3"/>
        <v>0</v>
      </c>
    </row>
    <row r="148" spans="1:3" x14ac:dyDescent="0.35">
      <c r="A148">
        <f>'SAMPLE-Entry-Sheet'!C148</f>
        <v>0</v>
      </c>
      <c r="B148">
        <f>'SAMPLE-Entry-Sheet'!D148</f>
        <v>0</v>
      </c>
      <c r="C148">
        <f t="shared" si="3"/>
        <v>0</v>
      </c>
    </row>
    <row r="149" spans="1:3" x14ac:dyDescent="0.35">
      <c r="A149">
        <f>'SAMPLE-Entry-Sheet'!C149</f>
        <v>0</v>
      </c>
      <c r="B149">
        <f>'SAMPLE-Entry-Sheet'!D149</f>
        <v>0</v>
      </c>
      <c r="C149">
        <f t="shared" si="3"/>
        <v>0</v>
      </c>
    </row>
    <row r="150" spans="1:3" x14ac:dyDescent="0.35">
      <c r="A150">
        <f>'SAMPLE-Entry-Sheet'!C150</f>
        <v>0</v>
      </c>
      <c r="B150">
        <f>'SAMPLE-Entry-Sheet'!D150</f>
        <v>0</v>
      </c>
      <c r="C150">
        <f t="shared" si="3"/>
        <v>0</v>
      </c>
    </row>
    <row r="151" spans="1:3" x14ac:dyDescent="0.35">
      <c r="A151">
        <f>'SAMPLE-Entry-Sheet'!C151</f>
        <v>0</v>
      </c>
      <c r="B151">
        <f>'SAMPLE-Entry-Sheet'!D151</f>
        <v>0</v>
      </c>
      <c r="C151">
        <f t="shared" si="3"/>
        <v>0</v>
      </c>
    </row>
    <row r="152" spans="1:3" x14ac:dyDescent="0.35">
      <c r="A152">
        <f>'SAMPLE-Entry-Sheet'!C152</f>
        <v>0</v>
      </c>
      <c r="B152">
        <f>'SAMPLE-Entry-Sheet'!D152</f>
        <v>0</v>
      </c>
      <c r="C152">
        <f t="shared" si="3"/>
        <v>0</v>
      </c>
    </row>
    <row r="153" spans="1:3" x14ac:dyDescent="0.35">
      <c r="A153">
        <f>'SAMPLE-Entry-Sheet'!C153</f>
        <v>0</v>
      </c>
      <c r="B153">
        <f>'SAMPLE-Entry-Sheet'!D153</f>
        <v>0</v>
      </c>
      <c r="C153">
        <f t="shared" si="3"/>
        <v>0</v>
      </c>
    </row>
    <row r="154" spans="1:3" x14ac:dyDescent="0.35">
      <c r="A154">
        <f>'SAMPLE-Entry-Sheet'!C154</f>
        <v>0</v>
      </c>
      <c r="B154">
        <f>'SAMPLE-Entry-Sheet'!D154</f>
        <v>0</v>
      </c>
      <c r="C154">
        <f t="shared" si="3"/>
        <v>0</v>
      </c>
    </row>
    <row r="155" spans="1:3" x14ac:dyDescent="0.35">
      <c r="A155">
        <f>'SAMPLE-Entry-Sheet'!C155</f>
        <v>0</v>
      </c>
      <c r="B155">
        <f>'SAMPLE-Entry-Sheet'!D155</f>
        <v>0</v>
      </c>
      <c r="C155">
        <f t="shared" si="3"/>
        <v>0</v>
      </c>
    </row>
    <row r="156" spans="1:3" x14ac:dyDescent="0.35">
      <c r="A156">
        <f>'SAMPLE-Entry-Sheet'!C156</f>
        <v>0</v>
      </c>
      <c r="B156">
        <f>'SAMPLE-Entry-Sheet'!D156</f>
        <v>0</v>
      </c>
      <c r="C156">
        <f t="shared" si="3"/>
        <v>0</v>
      </c>
    </row>
    <row r="157" spans="1:3" x14ac:dyDescent="0.35">
      <c r="A157">
        <f>'SAMPLE-Entry-Sheet'!C157</f>
        <v>0</v>
      </c>
      <c r="B157">
        <f>'SAMPLE-Entry-Sheet'!D157</f>
        <v>0</v>
      </c>
      <c r="C157">
        <f t="shared" si="3"/>
        <v>0</v>
      </c>
    </row>
    <row r="158" spans="1:3" x14ac:dyDescent="0.35">
      <c r="A158">
        <f>'SAMPLE-Entry-Sheet'!C158</f>
        <v>0</v>
      </c>
      <c r="B158">
        <f>'SAMPLE-Entry-Sheet'!D158</f>
        <v>0</v>
      </c>
      <c r="C158">
        <f t="shared" si="3"/>
        <v>0</v>
      </c>
    </row>
    <row r="159" spans="1:3" x14ac:dyDescent="0.35">
      <c r="A159">
        <f>'SAMPLE-Entry-Sheet'!C159</f>
        <v>0</v>
      </c>
      <c r="B159">
        <f>'SAMPLE-Entry-Sheet'!D159</f>
        <v>0</v>
      </c>
      <c r="C159">
        <f t="shared" si="3"/>
        <v>0</v>
      </c>
    </row>
    <row r="160" spans="1:3" x14ac:dyDescent="0.35">
      <c r="A160">
        <f>'SAMPLE-Entry-Sheet'!C160</f>
        <v>0</v>
      </c>
      <c r="B160">
        <f>'SAMPLE-Entry-Sheet'!D160</f>
        <v>0</v>
      </c>
      <c r="C160">
        <f t="shared" si="3"/>
        <v>0</v>
      </c>
    </row>
    <row r="161" spans="1:3" x14ac:dyDescent="0.35">
      <c r="A161">
        <f>'SAMPLE-Entry-Sheet'!C161</f>
        <v>0</v>
      </c>
      <c r="B161">
        <f>'SAMPLE-Entry-Sheet'!D161</f>
        <v>0</v>
      </c>
      <c r="C161">
        <f t="shared" si="3"/>
        <v>0</v>
      </c>
    </row>
    <row r="162" spans="1:3" x14ac:dyDescent="0.35">
      <c r="A162">
        <f>'SAMPLE-Entry-Sheet'!C162</f>
        <v>0</v>
      </c>
      <c r="B162">
        <f>'SAMPLE-Entry-Sheet'!D162</f>
        <v>0</v>
      </c>
      <c r="C162">
        <f t="shared" si="3"/>
        <v>0</v>
      </c>
    </row>
    <row r="163" spans="1:3" x14ac:dyDescent="0.35">
      <c r="A163">
        <f>'SAMPLE-Entry-Sheet'!C163</f>
        <v>0</v>
      </c>
      <c r="B163">
        <f>'SAMPLE-Entry-Sheet'!D163</f>
        <v>0</v>
      </c>
      <c r="C163">
        <f t="shared" si="3"/>
        <v>0</v>
      </c>
    </row>
    <row r="164" spans="1:3" x14ac:dyDescent="0.35">
      <c r="A164">
        <f>'SAMPLE-Entry-Sheet'!C164</f>
        <v>0</v>
      </c>
      <c r="B164">
        <f>'SAMPLE-Entry-Sheet'!D164</f>
        <v>0</v>
      </c>
      <c r="C164">
        <f t="shared" si="3"/>
        <v>0</v>
      </c>
    </row>
    <row r="165" spans="1:3" x14ac:dyDescent="0.35">
      <c r="A165">
        <f>'SAMPLE-Entry-Sheet'!C165</f>
        <v>0</v>
      </c>
      <c r="B165">
        <f>'SAMPLE-Entry-Sheet'!D165</f>
        <v>0</v>
      </c>
      <c r="C165">
        <f t="shared" si="3"/>
        <v>0</v>
      </c>
    </row>
    <row r="166" spans="1:3" x14ac:dyDescent="0.35">
      <c r="A166">
        <f>'SAMPLE-Entry-Sheet'!C166</f>
        <v>0</v>
      </c>
      <c r="B166">
        <f>'SAMPLE-Entry-Sheet'!D166</f>
        <v>0</v>
      </c>
      <c r="C166">
        <f t="shared" si="3"/>
        <v>0</v>
      </c>
    </row>
    <row r="167" spans="1:3" x14ac:dyDescent="0.35">
      <c r="A167">
        <f>'SAMPLE-Entry-Sheet'!C167</f>
        <v>0</v>
      </c>
      <c r="B167">
        <f>'SAMPLE-Entry-Sheet'!D167</f>
        <v>0</v>
      </c>
      <c r="C167">
        <f t="shared" si="3"/>
        <v>0</v>
      </c>
    </row>
    <row r="168" spans="1:3" x14ac:dyDescent="0.35">
      <c r="A168">
        <f>'SAMPLE-Entry-Sheet'!C168</f>
        <v>0</v>
      </c>
      <c r="B168">
        <f>'SAMPLE-Entry-Sheet'!D168</f>
        <v>0</v>
      </c>
      <c r="C168">
        <f t="shared" si="3"/>
        <v>0</v>
      </c>
    </row>
    <row r="169" spans="1:3" x14ac:dyDescent="0.35">
      <c r="A169">
        <f>'SAMPLE-Entry-Sheet'!C169</f>
        <v>0</v>
      </c>
      <c r="B169">
        <f>'SAMPLE-Entry-Sheet'!D169</f>
        <v>0</v>
      </c>
      <c r="C169">
        <f t="shared" si="3"/>
        <v>0</v>
      </c>
    </row>
    <row r="170" spans="1:3" x14ac:dyDescent="0.35">
      <c r="A170">
        <f>'SAMPLE-Entry-Sheet'!C170</f>
        <v>0</v>
      </c>
      <c r="B170">
        <f>'SAMPLE-Entry-Sheet'!D170</f>
        <v>0</v>
      </c>
      <c r="C170">
        <f t="shared" si="3"/>
        <v>0</v>
      </c>
    </row>
    <row r="171" spans="1:3" x14ac:dyDescent="0.35">
      <c r="A171">
        <f>'SAMPLE-Entry-Sheet'!C171</f>
        <v>0</v>
      </c>
      <c r="B171">
        <f>'SAMPLE-Entry-Sheet'!D171</f>
        <v>0</v>
      </c>
      <c r="C171">
        <f t="shared" si="3"/>
        <v>0</v>
      </c>
    </row>
    <row r="172" spans="1:3" x14ac:dyDescent="0.35">
      <c r="A172">
        <f>'SAMPLE-Entry-Sheet'!C172</f>
        <v>0</v>
      </c>
      <c r="B172">
        <f>'SAMPLE-Entry-Sheet'!D172</f>
        <v>0</v>
      </c>
      <c r="C172">
        <f t="shared" si="3"/>
        <v>0</v>
      </c>
    </row>
    <row r="173" spans="1:3" x14ac:dyDescent="0.35">
      <c r="A173">
        <f>'SAMPLE-Entry-Sheet'!C173</f>
        <v>0</v>
      </c>
      <c r="B173">
        <f>'SAMPLE-Entry-Sheet'!D173</f>
        <v>0</v>
      </c>
      <c r="C173">
        <f t="shared" si="3"/>
        <v>0</v>
      </c>
    </row>
    <row r="174" spans="1:3" x14ac:dyDescent="0.35">
      <c r="A174">
        <f>'SAMPLE-Entry-Sheet'!C174</f>
        <v>0</v>
      </c>
      <c r="B174">
        <f>'SAMPLE-Entry-Sheet'!D174</f>
        <v>0</v>
      </c>
      <c r="C174">
        <f t="shared" si="3"/>
        <v>0</v>
      </c>
    </row>
    <row r="175" spans="1:3" x14ac:dyDescent="0.35">
      <c r="A175">
        <f>'SAMPLE-Entry-Sheet'!C175</f>
        <v>0</v>
      </c>
      <c r="B175">
        <f>'SAMPLE-Entry-Sheet'!D175</f>
        <v>0</v>
      </c>
      <c r="C175">
        <f t="shared" si="3"/>
        <v>0</v>
      </c>
    </row>
    <row r="176" spans="1:3" x14ac:dyDescent="0.35">
      <c r="A176">
        <f>'SAMPLE-Entry-Sheet'!C176</f>
        <v>0</v>
      </c>
      <c r="B176">
        <f>'SAMPLE-Entry-Sheet'!D176</f>
        <v>0</v>
      </c>
      <c r="C176">
        <f t="shared" si="3"/>
        <v>0</v>
      </c>
    </row>
    <row r="177" spans="1:3" x14ac:dyDescent="0.35">
      <c r="A177">
        <f>'SAMPLE-Entry-Sheet'!C177</f>
        <v>0</v>
      </c>
      <c r="B177">
        <f>'SAMPLE-Entry-Sheet'!D177</f>
        <v>0</v>
      </c>
      <c r="C177">
        <f t="shared" si="3"/>
        <v>0</v>
      </c>
    </row>
    <row r="178" spans="1:3" x14ac:dyDescent="0.35">
      <c r="A178">
        <f>'SAMPLE-Entry-Sheet'!C178</f>
        <v>0</v>
      </c>
      <c r="B178">
        <f>'SAMPLE-Entry-Sheet'!D178</f>
        <v>0</v>
      </c>
      <c r="C178">
        <f t="shared" si="3"/>
        <v>0</v>
      </c>
    </row>
    <row r="179" spans="1:3" x14ac:dyDescent="0.35">
      <c r="A179">
        <f>'SAMPLE-Entry-Sheet'!C179</f>
        <v>0</v>
      </c>
      <c r="B179">
        <f>'SAMPLE-Entry-Sheet'!D179</f>
        <v>0</v>
      </c>
      <c r="C179">
        <f t="shared" si="3"/>
        <v>0</v>
      </c>
    </row>
    <row r="180" spans="1:3" x14ac:dyDescent="0.35">
      <c r="A180">
        <f>'SAMPLE-Entry-Sheet'!C180</f>
        <v>0</v>
      </c>
      <c r="B180">
        <f>'SAMPLE-Entry-Sheet'!D180</f>
        <v>0</v>
      </c>
      <c r="C180">
        <f t="shared" si="3"/>
        <v>0</v>
      </c>
    </row>
    <row r="181" spans="1:3" x14ac:dyDescent="0.35">
      <c r="A181">
        <f>'SAMPLE-Entry-Sheet'!C181</f>
        <v>0</v>
      </c>
      <c r="B181">
        <f>'SAMPLE-Entry-Sheet'!D181</f>
        <v>0</v>
      </c>
      <c r="C181">
        <f t="shared" si="3"/>
        <v>0</v>
      </c>
    </row>
    <row r="182" spans="1:3" x14ac:dyDescent="0.35">
      <c r="A182">
        <f>'SAMPLE-Entry-Sheet'!C182</f>
        <v>0</v>
      </c>
      <c r="B182">
        <f>'SAMPLE-Entry-Sheet'!D182</f>
        <v>0</v>
      </c>
      <c r="C182">
        <f t="shared" si="3"/>
        <v>0</v>
      </c>
    </row>
    <row r="183" spans="1:3" x14ac:dyDescent="0.35">
      <c r="A183">
        <f>'SAMPLE-Entry-Sheet'!C183</f>
        <v>0</v>
      </c>
      <c r="B183">
        <f>'SAMPLE-Entry-Sheet'!D183</f>
        <v>0</v>
      </c>
      <c r="C183">
        <f t="shared" si="3"/>
        <v>0</v>
      </c>
    </row>
    <row r="184" spans="1:3" x14ac:dyDescent="0.35">
      <c r="A184">
        <f>'SAMPLE-Entry-Sheet'!C184</f>
        <v>0</v>
      </c>
      <c r="B184">
        <f>'SAMPLE-Entry-Sheet'!D184</f>
        <v>0</v>
      </c>
      <c r="C184">
        <f t="shared" si="3"/>
        <v>0</v>
      </c>
    </row>
    <row r="185" spans="1:3" x14ac:dyDescent="0.35">
      <c r="A185">
        <f>'SAMPLE-Entry-Sheet'!C185</f>
        <v>0</v>
      </c>
      <c r="B185">
        <f>'SAMPLE-Entry-Sheet'!D185</f>
        <v>0</v>
      </c>
      <c r="C185">
        <f t="shared" si="3"/>
        <v>0</v>
      </c>
    </row>
    <row r="186" spans="1:3" x14ac:dyDescent="0.35">
      <c r="A186">
        <f>'SAMPLE-Entry-Sheet'!C186</f>
        <v>0</v>
      </c>
      <c r="B186">
        <f>'SAMPLE-Entry-Sheet'!D186</f>
        <v>0</v>
      </c>
      <c r="C186">
        <f t="shared" si="3"/>
        <v>0</v>
      </c>
    </row>
    <row r="187" spans="1:3" x14ac:dyDescent="0.35">
      <c r="A187">
        <f>'SAMPLE-Entry-Sheet'!C187</f>
        <v>0</v>
      </c>
      <c r="B187">
        <f>'SAMPLE-Entry-Sheet'!D187</f>
        <v>0</v>
      </c>
      <c r="C187">
        <f t="shared" si="3"/>
        <v>0</v>
      </c>
    </row>
    <row r="188" spans="1:3" x14ac:dyDescent="0.35">
      <c r="A188">
        <f>'SAMPLE-Entry-Sheet'!C188</f>
        <v>0</v>
      </c>
      <c r="B188">
        <f>'SAMPLE-Entry-Sheet'!D188</f>
        <v>0</v>
      </c>
      <c r="C188">
        <f t="shared" si="3"/>
        <v>0</v>
      </c>
    </row>
    <row r="189" spans="1:3" x14ac:dyDescent="0.35">
      <c r="A189">
        <f>'SAMPLE-Entry-Sheet'!C189</f>
        <v>0</v>
      </c>
      <c r="B189">
        <f>'SAMPLE-Entry-Sheet'!D189</f>
        <v>0</v>
      </c>
      <c r="C189">
        <f t="shared" si="3"/>
        <v>0</v>
      </c>
    </row>
    <row r="190" spans="1:3" x14ac:dyDescent="0.35">
      <c r="A190">
        <f>'SAMPLE-Entry-Sheet'!C190</f>
        <v>0</v>
      </c>
      <c r="B190">
        <f>'SAMPLE-Entry-Sheet'!D190</f>
        <v>0</v>
      </c>
      <c r="C190">
        <f t="shared" si="3"/>
        <v>0</v>
      </c>
    </row>
    <row r="191" spans="1:3" x14ac:dyDescent="0.35">
      <c r="A191">
        <f>'SAMPLE-Entry-Sheet'!C191</f>
        <v>0</v>
      </c>
      <c r="B191">
        <f>'SAMPLE-Entry-Sheet'!D191</f>
        <v>0</v>
      </c>
      <c r="C191">
        <f t="shared" si="3"/>
        <v>0</v>
      </c>
    </row>
    <row r="192" spans="1:3" x14ac:dyDescent="0.35">
      <c r="A192">
        <f>'SAMPLE-Entry-Sheet'!C192</f>
        <v>0</v>
      </c>
      <c r="B192">
        <f>'SAMPLE-Entry-Sheet'!D192</f>
        <v>0</v>
      </c>
      <c r="C192">
        <f t="shared" si="3"/>
        <v>0</v>
      </c>
    </row>
    <row r="193" spans="1:3" x14ac:dyDescent="0.35">
      <c r="A193">
        <f>'SAMPLE-Entry-Sheet'!C193</f>
        <v>0</v>
      </c>
      <c r="B193">
        <f>'SAMPLE-Entry-Sheet'!D193</f>
        <v>0</v>
      </c>
      <c r="C193">
        <f t="shared" si="3"/>
        <v>0</v>
      </c>
    </row>
    <row r="194" spans="1:3" x14ac:dyDescent="0.35">
      <c r="A194">
        <f>'SAMPLE-Entry-Sheet'!C194</f>
        <v>0</v>
      </c>
      <c r="B194">
        <f>'SAMPLE-Entry-Sheet'!D194</f>
        <v>0</v>
      </c>
      <c r="C194">
        <f t="shared" si="3"/>
        <v>0</v>
      </c>
    </row>
    <row r="195" spans="1:3" x14ac:dyDescent="0.35">
      <c r="A195">
        <f>'SAMPLE-Entry-Sheet'!C195</f>
        <v>0</v>
      </c>
      <c r="B195">
        <f>'SAMPLE-Entry-Sheet'!D195</f>
        <v>0</v>
      </c>
      <c r="C195">
        <f t="shared" si="3"/>
        <v>0</v>
      </c>
    </row>
    <row r="196" spans="1:3" x14ac:dyDescent="0.35">
      <c r="A196">
        <f>'SAMPLE-Entry-Sheet'!C196</f>
        <v>0</v>
      </c>
      <c r="B196">
        <f>'SAMPLE-Entry-Sheet'!D196</f>
        <v>0</v>
      </c>
      <c r="C196">
        <f t="shared" si="3"/>
        <v>0</v>
      </c>
    </row>
    <row r="197" spans="1:3" x14ac:dyDescent="0.35">
      <c r="A197">
        <f>'SAMPLE-Entry-Sheet'!C197</f>
        <v>0</v>
      </c>
      <c r="B197">
        <f>'SAMPLE-Entry-Sheet'!D197</f>
        <v>0</v>
      </c>
      <c r="C197">
        <f t="shared" si="3"/>
        <v>0</v>
      </c>
    </row>
    <row r="198" spans="1:3" x14ac:dyDescent="0.35">
      <c r="A198">
        <f>'SAMPLE-Entry-Sheet'!C198</f>
        <v>0</v>
      </c>
      <c r="B198">
        <f>'SAMPLE-Entry-Sheet'!D198</f>
        <v>0</v>
      </c>
      <c r="C198">
        <f t="shared" si="3"/>
        <v>0</v>
      </c>
    </row>
    <row r="199" spans="1:3" x14ac:dyDescent="0.35">
      <c r="A199">
        <f>'SAMPLE-Entry-Sheet'!C199</f>
        <v>0</v>
      </c>
      <c r="B199">
        <f>'SAMPLE-Entry-Sheet'!D199</f>
        <v>0</v>
      </c>
      <c r="C199">
        <f t="shared" si="3"/>
        <v>0</v>
      </c>
    </row>
    <row r="200" spans="1:3" x14ac:dyDescent="0.35">
      <c r="A200">
        <f>'SAMPLE-Entry-Sheet'!C200</f>
        <v>0</v>
      </c>
      <c r="B200">
        <f>'SAMPLE-Entry-Sheet'!D200</f>
        <v>0</v>
      </c>
      <c r="C200">
        <f t="shared" si="3"/>
        <v>0</v>
      </c>
    </row>
    <row r="201" spans="1:3" x14ac:dyDescent="0.35">
      <c r="A201">
        <f>'SAMPLE-Entry-Sheet'!C201</f>
        <v>0</v>
      </c>
      <c r="B201">
        <f>'SAMPLE-Entry-Sheet'!D201</f>
        <v>0</v>
      </c>
      <c r="C201">
        <f t="shared" si="3"/>
        <v>0</v>
      </c>
    </row>
    <row r="202" spans="1:3" x14ac:dyDescent="0.35">
      <c r="A202">
        <f>'SAMPLE-Entry-Sheet'!C202</f>
        <v>0</v>
      </c>
      <c r="B202">
        <f>'SAMPLE-Entry-Sheet'!D202</f>
        <v>0</v>
      </c>
      <c r="C202">
        <f t="shared" si="3"/>
        <v>0</v>
      </c>
    </row>
    <row r="203" spans="1:3" x14ac:dyDescent="0.35">
      <c r="A203">
        <f>'SAMPLE-Entry-Sheet'!C203</f>
        <v>0</v>
      </c>
      <c r="B203">
        <f>'SAMPLE-Entry-Sheet'!D203</f>
        <v>0</v>
      </c>
      <c r="C203">
        <f t="shared" si="3"/>
        <v>0</v>
      </c>
    </row>
    <row r="204" spans="1:3" x14ac:dyDescent="0.35">
      <c r="A204">
        <f>'SAMPLE-Entry-Sheet'!C204</f>
        <v>0</v>
      </c>
      <c r="B204">
        <f>'SAMPLE-Entry-Sheet'!D204</f>
        <v>0</v>
      </c>
      <c r="C204">
        <f t="shared" si="3"/>
        <v>0</v>
      </c>
    </row>
    <row r="205" spans="1:3" x14ac:dyDescent="0.35">
      <c r="A205">
        <f>'SAMPLE-Entry-Sheet'!C205</f>
        <v>0</v>
      </c>
      <c r="B205">
        <f>'SAMPLE-Entry-Sheet'!D205</f>
        <v>0</v>
      </c>
      <c r="C205">
        <f t="shared" si="3"/>
        <v>0</v>
      </c>
    </row>
    <row r="206" spans="1:3" x14ac:dyDescent="0.35">
      <c r="A206">
        <f>'SAMPLE-Entry-Sheet'!C206</f>
        <v>0</v>
      </c>
      <c r="B206">
        <f>'SAMPLE-Entry-Sheet'!D206</f>
        <v>0</v>
      </c>
      <c r="C206">
        <f t="shared" si="3"/>
        <v>0</v>
      </c>
    </row>
    <row r="207" spans="1:3" x14ac:dyDescent="0.35">
      <c r="A207">
        <f>'SAMPLE-Entry-Sheet'!C207</f>
        <v>0</v>
      </c>
      <c r="B207">
        <f>'SAMPLE-Entry-Sheet'!D207</f>
        <v>0</v>
      </c>
      <c r="C207">
        <f t="shared" si="3"/>
        <v>0</v>
      </c>
    </row>
    <row r="208" spans="1:3" x14ac:dyDescent="0.35">
      <c r="A208">
        <f>'SAMPLE-Entry-Sheet'!C208</f>
        <v>0</v>
      </c>
      <c r="B208">
        <f>'SAMPLE-Entry-Sheet'!D208</f>
        <v>0</v>
      </c>
      <c r="C208">
        <f t="shared" ref="C208:C251" si="4">SUM(D208:AV208)</f>
        <v>0</v>
      </c>
    </row>
    <row r="209" spans="1:3" x14ac:dyDescent="0.35">
      <c r="A209">
        <f>'SAMPLE-Entry-Sheet'!C209</f>
        <v>0</v>
      </c>
      <c r="B209">
        <f>'SAMPLE-Entry-Sheet'!D209</f>
        <v>0</v>
      </c>
      <c r="C209">
        <f t="shared" si="4"/>
        <v>0</v>
      </c>
    </row>
    <row r="210" spans="1:3" x14ac:dyDescent="0.35">
      <c r="A210">
        <f>'SAMPLE-Entry-Sheet'!C210</f>
        <v>0</v>
      </c>
      <c r="B210">
        <f>'SAMPLE-Entry-Sheet'!D210</f>
        <v>0</v>
      </c>
      <c r="C210">
        <f t="shared" si="4"/>
        <v>0</v>
      </c>
    </row>
    <row r="211" spans="1:3" x14ac:dyDescent="0.35">
      <c r="A211">
        <f>'SAMPLE-Entry-Sheet'!C211</f>
        <v>0</v>
      </c>
      <c r="B211">
        <f>'SAMPLE-Entry-Sheet'!D211</f>
        <v>0</v>
      </c>
      <c r="C211">
        <f t="shared" si="4"/>
        <v>0</v>
      </c>
    </row>
    <row r="212" spans="1:3" x14ac:dyDescent="0.35">
      <c r="A212">
        <f>'SAMPLE-Entry-Sheet'!C212</f>
        <v>0</v>
      </c>
      <c r="B212">
        <f>'SAMPLE-Entry-Sheet'!D212</f>
        <v>0</v>
      </c>
      <c r="C212">
        <f t="shared" si="4"/>
        <v>0</v>
      </c>
    </row>
    <row r="213" spans="1:3" x14ac:dyDescent="0.35">
      <c r="A213">
        <f>'SAMPLE-Entry-Sheet'!C213</f>
        <v>0</v>
      </c>
      <c r="B213">
        <f>'SAMPLE-Entry-Sheet'!D213</f>
        <v>0</v>
      </c>
      <c r="C213">
        <f t="shared" si="4"/>
        <v>0</v>
      </c>
    </row>
    <row r="214" spans="1:3" x14ac:dyDescent="0.35">
      <c r="A214">
        <f>'SAMPLE-Entry-Sheet'!C214</f>
        <v>0</v>
      </c>
      <c r="B214">
        <f>'SAMPLE-Entry-Sheet'!D214</f>
        <v>0</v>
      </c>
      <c r="C214">
        <f t="shared" si="4"/>
        <v>0</v>
      </c>
    </row>
    <row r="215" spans="1:3" x14ac:dyDescent="0.35">
      <c r="A215">
        <f>'SAMPLE-Entry-Sheet'!C215</f>
        <v>0</v>
      </c>
      <c r="B215">
        <f>'SAMPLE-Entry-Sheet'!D215</f>
        <v>0</v>
      </c>
      <c r="C215">
        <f t="shared" si="4"/>
        <v>0</v>
      </c>
    </row>
    <row r="216" spans="1:3" x14ac:dyDescent="0.35">
      <c r="A216">
        <f>'SAMPLE-Entry-Sheet'!C216</f>
        <v>0</v>
      </c>
      <c r="B216">
        <f>'SAMPLE-Entry-Sheet'!D216</f>
        <v>0</v>
      </c>
      <c r="C216">
        <f t="shared" si="4"/>
        <v>0</v>
      </c>
    </row>
    <row r="217" spans="1:3" x14ac:dyDescent="0.35">
      <c r="A217">
        <f>'SAMPLE-Entry-Sheet'!C217</f>
        <v>0</v>
      </c>
      <c r="B217">
        <f>'SAMPLE-Entry-Sheet'!D217</f>
        <v>0</v>
      </c>
      <c r="C217">
        <f t="shared" si="4"/>
        <v>0</v>
      </c>
    </row>
    <row r="218" spans="1:3" x14ac:dyDescent="0.35">
      <c r="A218">
        <f>'SAMPLE-Entry-Sheet'!C218</f>
        <v>0</v>
      </c>
      <c r="B218">
        <f>'SAMPLE-Entry-Sheet'!D218</f>
        <v>0</v>
      </c>
      <c r="C218">
        <f t="shared" si="4"/>
        <v>0</v>
      </c>
    </row>
    <row r="219" spans="1:3" x14ac:dyDescent="0.35">
      <c r="A219">
        <f>'SAMPLE-Entry-Sheet'!C219</f>
        <v>0</v>
      </c>
      <c r="B219">
        <f>'SAMPLE-Entry-Sheet'!D219</f>
        <v>0</v>
      </c>
      <c r="C219">
        <f t="shared" si="4"/>
        <v>0</v>
      </c>
    </row>
    <row r="220" spans="1:3" x14ac:dyDescent="0.35">
      <c r="A220">
        <f>'SAMPLE-Entry-Sheet'!C220</f>
        <v>0</v>
      </c>
      <c r="B220">
        <f>'SAMPLE-Entry-Sheet'!D220</f>
        <v>0</v>
      </c>
      <c r="C220">
        <f t="shared" si="4"/>
        <v>0</v>
      </c>
    </row>
    <row r="221" spans="1:3" x14ac:dyDescent="0.35">
      <c r="A221">
        <f>'SAMPLE-Entry-Sheet'!C221</f>
        <v>0</v>
      </c>
      <c r="B221">
        <f>'SAMPLE-Entry-Sheet'!D221</f>
        <v>0</v>
      </c>
      <c r="C221">
        <f t="shared" si="4"/>
        <v>0</v>
      </c>
    </row>
    <row r="222" spans="1:3" x14ac:dyDescent="0.35">
      <c r="A222">
        <f>'SAMPLE-Entry-Sheet'!C222</f>
        <v>0</v>
      </c>
      <c r="B222">
        <f>'SAMPLE-Entry-Sheet'!D222</f>
        <v>0</v>
      </c>
      <c r="C222">
        <f t="shared" si="4"/>
        <v>0</v>
      </c>
    </row>
    <row r="223" spans="1:3" x14ac:dyDescent="0.35">
      <c r="A223">
        <f>'SAMPLE-Entry-Sheet'!C223</f>
        <v>0</v>
      </c>
      <c r="B223">
        <f>'SAMPLE-Entry-Sheet'!D223</f>
        <v>0</v>
      </c>
      <c r="C223">
        <f t="shared" si="4"/>
        <v>0</v>
      </c>
    </row>
    <row r="224" spans="1:3" x14ac:dyDescent="0.35">
      <c r="A224">
        <f>'SAMPLE-Entry-Sheet'!C224</f>
        <v>0</v>
      </c>
      <c r="B224">
        <f>'SAMPLE-Entry-Sheet'!D224</f>
        <v>0</v>
      </c>
      <c r="C224">
        <f t="shared" si="4"/>
        <v>0</v>
      </c>
    </row>
    <row r="225" spans="1:3" x14ac:dyDescent="0.35">
      <c r="A225">
        <f>'SAMPLE-Entry-Sheet'!C225</f>
        <v>0</v>
      </c>
      <c r="B225">
        <f>'SAMPLE-Entry-Sheet'!D225</f>
        <v>0</v>
      </c>
      <c r="C225">
        <f t="shared" si="4"/>
        <v>0</v>
      </c>
    </row>
    <row r="226" spans="1:3" x14ac:dyDescent="0.35">
      <c r="A226">
        <f>'SAMPLE-Entry-Sheet'!C226</f>
        <v>0</v>
      </c>
      <c r="B226">
        <f>'SAMPLE-Entry-Sheet'!D226</f>
        <v>0</v>
      </c>
      <c r="C226">
        <f t="shared" si="4"/>
        <v>0</v>
      </c>
    </row>
    <row r="227" spans="1:3" x14ac:dyDescent="0.35">
      <c r="A227">
        <f>'SAMPLE-Entry-Sheet'!C227</f>
        <v>0</v>
      </c>
      <c r="B227">
        <f>'SAMPLE-Entry-Sheet'!D227</f>
        <v>0</v>
      </c>
      <c r="C227">
        <f t="shared" si="4"/>
        <v>0</v>
      </c>
    </row>
    <row r="228" spans="1:3" x14ac:dyDescent="0.35">
      <c r="A228">
        <f>'SAMPLE-Entry-Sheet'!C228</f>
        <v>0</v>
      </c>
      <c r="B228">
        <f>'SAMPLE-Entry-Sheet'!D228</f>
        <v>0</v>
      </c>
      <c r="C228">
        <f t="shared" si="4"/>
        <v>0</v>
      </c>
    </row>
    <row r="229" spans="1:3" x14ac:dyDescent="0.35">
      <c r="A229">
        <f>'SAMPLE-Entry-Sheet'!C229</f>
        <v>0</v>
      </c>
      <c r="B229">
        <f>'SAMPLE-Entry-Sheet'!D229</f>
        <v>0</v>
      </c>
      <c r="C229">
        <f t="shared" si="4"/>
        <v>0</v>
      </c>
    </row>
    <row r="230" spans="1:3" x14ac:dyDescent="0.35">
      <c r="A230">
        <f>'SAMPLE-Entry-Sheet'!C230</f>
        <v>0</v>
      </c>
      <c r="B230">
        <f>'SAMPLE-Entry-Sheet'!D230</f>
        <v>0</v>
      </c>
      <c r="C230">
        <f t="shared" si="4"/>
        <v>0</v>
      </c>
    </row>
    <row r="231" spans="1:3" x14ac:dyDescent="0.35">
      <c r="A231">
        <f>'SAMPLE-Entry-Sheet'!C231</f>
        <v>0</v>
      </c>
      <c r="B231">
        <f>'SAMPLE-Entry-Sheet'!D231</f>
        <v>0</v>
      </c>
      <c r="C231">
        <f t="shared" si="4"/>
        <v>0</v>
      </c>
    </row>
    <row r="232" spans="1:3" x14ac:dyDescent="0.35">
      <c r="A232">
        <f>'SAMPLE-Entry-Sheet'!C232</f>
        <v>0</v>
      </c>
      <c r="B232">
        <f>'SAMPLE-Entry-Sheet'!D232</f>
        <v>0</v>
      </c>
      <c r="C232">
        <f t="shared" si="4"/>
        <v>0</v>
      </c>
    </row>
    <row r="233" spans="1:3" x14ac:dyDescent="0.35">
      <c r="A233">
        <f>'SAMPLE-Entry-Sheet'!C233</f>
        <v>0</v>
      </c>
      <c r="B233">
        <f>'SAMPLE-Entry-Sheet'!D233</f>
        <v>0</v>
      </c>
      <c r="C233">
        <f t="shared" si="4"/>
        <v>0</v>
      </c>
    </row>
    <row r="234" spans="1:3" x14ac:dyDescent="0.35">
      <c r="A234">
        <f>'SAMPLE-Entry-Sheet'!C234</f>
        <v>0</v>
      </c>
      <c r="B234">
        <f>'SAMPLE-Entry-Sheet'!D234</f>
        <v>0</v>
      </c>
      <c r="C234">
        <f t="shared" si="4"/>
        <v>0</v>
      </c>
    </row>
    <row r="235" spans="1:3" x14ac:dyDescent="0.35">
      <c r="A235">
        <f>'SAMPLE-Entry-Sheet'!C235</f>
        <v>0</v>
      </c>
      <c r="B235">
        <f>'SAMPLE-Entry-Sheet'!D235</f>
        <v>0</v>
      </c>
      <c r="C235">
        <f t="shared" si="4"/>
        <v>0</v>
      </c>
    </row>
    <row r="236" spans="1:3" x14ac:dyDescent="0.35">
      <c r="A236">
        <f>'SAMPLE-Entry-Sheet'!C236</f>
        <v>0</v>
      </c>
      <c r="B236">
        <f>'SAMPLE-Entry-Sheet'!D236</f>
        <v>0</v>
      </c>
      <c r="C236">
        <f t="shared" si="4"/>
        <v>0</v>
      </c>
    </row>
    <row r="237" spans="1:3" x14ac:dyDescent="0.35">
      <c r="A237">
        <f>'SAMPLE-Entry-Sheet'!C237</f>
        <v>0</v>
      </c>
      <c r="B237">
        <f>'SAMPLE-Entry-Sheet'!D237</f>
        <v>0</v>
      </c>
      <c r="C237">
        <f t="shared" si="4"/>
        <v>0</v>
      </c>
    </row>
    <row r="238" spans="1:3" x14ac:dyDescent="0.35">
      <c r="A238">
        <f>'SAMPLE-Entry-Sheet'!C238</f>
        <v>0</v>
      </c>
      <c r="B238">
        <f>'SAMPLE-Entry-Sheet'!D238</f>
        <v>0</v>
      </c>
      <c r="C238">
        <f t="shared" si="4"/>
        <v>0</v>
      </c>
    </row>
    <row r="239" spans="1:3" x14ac:dyDescent="0.35">
      <c r="A239">
        <f>'SAMPLE-Entry-Sheet'!C239</f>
        <v>0</v>
      </c>
      <c r="B239">
        <f>'SAMPLE-Entry-Sheet'!D239</f>
        <v>0</v>
      </c>
      <c r="C239">
        <f t="shared" si="4"/>
        <v>0</v>
      </c>
    </row>
    <row r="240" spans="1:3" x14ac:dyDescent="0.35">
      <c r="A240">
        <f>'SAMPLE-Entry-Sheet'!C240</f>
        <v>0</v>
      </c>
      <c r="B240">
        <f>'SAMPLE-Entry-Sheet'!D240</f>
        <v>0</v>
      </c>
      <c r="C240">
        <f t="shared" si="4"/>
        <v>0</v>
      </c>
    </row>
    <row r="241" spans="1:3" x14ac:dyDescent="0.35">
      <c r="A241">
        <f>'SAMPLE-Entry-Sheet'!C241</f>
        <v>0</v>
      </c>
      <c r="B241">
        <f>'SAMPLE-Entry-Sheet'!D241</f>
        <v>0</v>
      </c>
      <c r="C241">
        <f t="shared" si="4"/>
        <v>0</v>
      </c>
    </row>
    <row r="242" spans="1:3" x14ac:dyDescent="0.35">
      <c r="A242">
        <f>'SAMPLE-Entry-Sheet'!C242</f>
        <v>0</v>
      </c>
      <c r="B242">
        <f>'SAMPLE-Entry-Sheet'!D242</f>
        <v>0</v>
      </c>
      <c r="C242">
        <f t="shared" si="4"/>
        <v>0</v>
      </c>
    </row>
    <row r="243" spans="1:3" x14ac:dyDescent="0.35">
      <c r="A243">
        <f>'SAMPLE-Entry-Sheet'!C243</f>
        <v>0</v>
      </c>
      <c r="B243">
        <f>'SAMPLE-Entry-Sheet'!D243</f>
        <v>0</v>
      </c>
      <c r="C243">
        <f t="shared" si="4"/>
        <v>0</v>
      </c>
    </row>
    <row r="244" spans="1:3" x14ac:dyDescent="0.35">
      <c r="A244">
        <f>'SAMPLE-Entry-Sheet'!C244</f>
        <v>0</v>
      </c>
      <c r="B244">
        <f>'SAMPLE-Entry-Sheet'!D244</f>
        <v>0</v>
      </c>
      <c r="C244">
        <f t="shared" si="4"/>
        <v>0</v>
      </c>
    </row>
    <row r="245" spans="1:3" x14ac:dyDescent="0.35">
      <c r="A245">
        <f>'SAMPLE-Entry-Sheet'!C245</f>
        <v>0</v>
      </c>
      <c r="B245">
        <f>'SAMPLE-Entry-Sheet'!D245</f>
        <v>0</v>
      </c>
      <c r="C245">
        <f t="shared" si="4"/>
        <v>0</v>
      </c>
    </row>
    <row r="246" spans="1:3" x14ac:dyDescent="0.35">
      <c r="A246">
        <f>'SAMPLE-Entry-Sheet'!C246</f>
        <v>0</v>
      </c>
      <c r="B246">
        <f>'SAMPLE-Entry-Sheet'!D246</f>
        <v>0</v>
      </c>
      <c r="C246">
        <f t="shared" si="4"/>
        <v>0</v>
      </c>
    </row>
    <row r="247" spans="1:3" x14ac:dyDescent="0.35">
      <c r="A247">
        <f>'SAMPLE-Entry-Sheet'!C247</f>
        <v>0</v>
      </c>
      <c r="B247">
        <f>'SAMPLE-Entry-Sheet'!D247</f>
        <v>0</v>
      </c>
      <c r="C247">
        <f t="shared" si="4"/>
        <v>0</v>
      </c>
    </row>
    <row r="248" spans="1:3" x14ac:dyDescent="0.35">
      <c r="A248">
        <f>'SAMPLE-Entry-Sheet'!C248</f>
        <v>0</v>
      </c>
      <c r="B248">
        <f>'SAMPLE-Entry-Sheet'!D248</f>
        <v>0</v>
      </c>
      <c r="C248">
        <f t="shared" si="4"/>
        <v>0</v>
      </c>
    </row>
    <row r="249" spans="1:3" x14ac:dyDescent="0.35">
      <c r="A249">
        <f>'SAMPLE-Entry-Sheet'!C249</f>
        <v>0</v>
      </c>
      <c r="B249">
        <f>'SAMPLE-Entry-Sheet'!D249</f>
        <v>0</v>
      </c>
      <c r="C249">
        <f t="shared" si="4"/>
        <v>0</v>
      </c>
    </row>
    <row r="250" spans="1:3" x14ac:dyDescent="0.35">
      <c r="A250">
        <f>'SAMPLE-Entry-Sheet'!C250</f>
        <v>0</v>
      </c>
      <c r="B250">
        <f>'SAMPLE-Entry-Sheet'!D250</f>
        <v>0</v>
      </c>
      <c r="C250">
        <f t="shared" si="4"/>
        <v>0</v>
      </c>
    </row>
    <row r="251" spans="1:3" x14ac:dyDescent="0.35">
      <c r="A251">
        <f>'SAMPLE-Entry-Sheet'!C251</f>
        <v>0</v>
      </c>
      <c r="B251">
        <f>'SAMPLE-Entry-Sheet'!D251</f>
        <v>0</v>
      </c>
      <c r="C251">
        <f t="shared" si="4"/>
        <v>0</v>
      </c>
    </row>
  </sheetData>
  <sheetProtection algorithmName="SHA-512" hashValue="TCPmWKr9IkCPzaVrp9Kl2AjsuUeDcEskxGpTNKiFXZoJ5xAUTl0ipgMPghC6wWhycHdpb5AP7aEq8GuIhRtlTw==" saltValue="hWSmKXz9JvrGZskW9JPkmQ==" spinCount="100000" sheet="1" objects="1" scenarios="1"/>
  <protectedRanges>
    <protectedRange sqref="A1:AV1 AC2:AV1048576 A2:Z1048576" name="Range1"/>
  </protectedRanges>
  <phoneticPr fontId="7" type="noConversion"/>
  <pageMargins left="0.7" right="0.7" top="0.75" bottom="0.75" header="0.3" footer="0.3"/>
  <pageSetup orientation="landscape" horizontalDpi="1200" verticalDpi="1200" r:id="rId1"/>
  <headerFooter>
    <oddFooter>&amp;CDraft</oddFooter>
  </headerFooter>
  <ignoredErrors>
    <ignoredError sqref="C4" calculatedColumn="1"/>
  </ignoredErrors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5A77A-B805-4B68-84CF-C64E34D55E36}">
  <sheetPr>
    <tabColor theme="9"/>
  </sheetPr>
  <dimension ref="A1:R2998"/>
  <sheetViews>
    <sheetView workbookViewId="0">
      <selection activeCell="G2" sqref="G2"/>
    </sheetView>
  </sheetViews>
  <sheetFormatPr defaultRowHeight="15" x14ac:dyDescent="0.35"/>
  <cols>
    <col min="1" max="1" width="17.5546875" customWidth="1"/>
    <col min="2" max="3" width="10.44140625" customWidth="1"/>
    <col min="4" max="4" width="23.88671875" customWidth="1"/>
    <col min="5" max="5" width="36.109375" customWidth="1"/>
    <col min="6" max="6" width="18.88671875" customWidth="1"/>
    <col min="7" max="7" width="17.5546875" customWidth="1"/>
    <col min="8" max="8" width="24.5546875" customWidth="1"/>
    <col min="9" max="9" width="11.44140625" customWidth="1"/>
    <col min="10" max="10" width="14" customWidth="1"/>
    <col min="11" max="11" width="12.5546875" customWidth="1"/>
    <col min="12" max="12" width="12.109375" customWidth="1"/>
    <col min="13" max="13" width="11.33203125" customWidth="1"/>
    <col min="14" max="14" width="14.109375" customWidth="1"/>
    <col min="15" max="15" width="10.109375" customWidth="1"/>
  </cols>
  <sheetData>
    <row r="1" spans="1:18" s="33" customFormat="1" ht="55.8" thickBot="1" x14ac:dyDescent="0.4">
      <c r="A1" s="34" t="s">
        <v>156</v>
      </c>
      <c r="B1" s="32" t="s">
        <v>157</v>
      </c>
      <c r="C1" s="33" t="s">
        <v>158</v>
      </c>
      <c r="D1" s="35" t="s">
        <v>159</v>
      </c>
      <c r="E1" s="35" t="s">
        <v>160</v>
      </c>
      <c r="F1" s="35" t="s">
        <v>161</v>
      </c>
      <c r="G1" s="36" t="s">
        <v>162</v>
      </c>
      <c r="H1" s="35" t="s">
        <v>96</v>
      </c>
      <c r="I1" s="35" t="s">
        <v>163</v>
      </c>
      <c r="J1" s="35" t="s">
        <v>164</v>
      </c>
      <c r="K1" s="37" t="s">
        <v>165</v>
      </c>
      <c r="L1" s="37" t="s">
        <v>166</v>
      </c>
      <c r="M1" s="38" t="s">
        <v>106</v>
      </c>
      <c r="N1" s="37" t="s">
        <v>167</v>
      </c>
      <c r="O1" s="37" t="s">
        <v>168</v>
      </c>
      <c r="P1" s="37" t="s">
        <v>169</v>
      </c>
      <c r="Q1" s="37" t="s">
        <v>170</v>
      </c>
      <c r="R1" s="37" t="s">
        <v>171</v>
      </c>
    </row>
    <row r="2" spans="1:18" ht="30" x14ac:dyDescent="0.35">
      <c r="A2" s="1" t="s">
        <v>172</v>
      </c>
      <c r="B2" s="1" t="s">
        <v>157</v>
      </c>
      <c r="D2" s="3" t="s">
        <v>173</v>
      </c>
      <c r="E2" s="3" t="s">
        <v>174</v>
      </c>
      <c r="F2" s="3" t="s">
        <v>175</v>
      </c>
      <c r="G2" s="3" t="s">
        <v>176</v>
      </c>
      <c r="H2" s="3" t="s">
        <v>177</v>
      </c>
      <c r="I2" s="3">
        <v>1</v>
      </c>
      <c r="J2" s="3" t="s">
        <v>178</v>
      </c>
      <c r="K2" s="6">
        <v>45657</v>
      </c>
      <c r="L2" s="3" t="s">
        <v>179</v>
      </c>
      <c r="M2">
        <v>0.13</v>
      </c>
      <c r="N2">
        <v>2400</v>
      </c>
      <c r="O2" t="s">
        <v>180</v>
      </c>
      <c r="P2" t="s">
        <v>181</v>
      </c>
      <c r="Q2">
        <v>400</v>
      </c>
      <c r="R2" t="s">
        <v>182</v>
      </c>
    </row>
    <row r="3" spans="1:18" ht="27.6" x14ac:dyDescent="0.3">
      <c r="A3" s="1" t="s">
        <v>183</v>
      </c>
      <c r="B3" s="1">
        <v>1</v>
      </c>
      <c r="D3" s="4" t="s">
        <v>184</v>
      </c>
      <c r="E3" s="3" t="s">
        <v>185</v>
      </c>
      <c r="F3" s="3" t="s">
        <v>186</v>
      </c>
      <c r="G3" s="3" t="s">
        <v>183</v>
      </c>
      <c r="H3" s="3" t="s">
        <v>187</v>
      </c>
      <c r="I3" s="3">
        <v>1</v>
      </c>
      <c r="J3" s="3" t="s">
        <v>179</v>
      </c>
      <c r="K3" s="6">
        <v>45658</v>
      </c>
      <c r="L3" s="3" t="s">
        <v>188</v>
      </c>
      <c r="M3">
        <v>0.08</v>
      </c>
      <c r="N3">
        <v>2000</v>
      </c>
      <c r="O3" t="s">
        <v>189</v>
      </c>
      <c r="P3" t="s">
        <v>190</v>
      </c>
      <c r="R3" t="s">
        <v>189</v>
      </c>
    </row>
    <row r="4" spans="1:18" ht="28.5" customHeight="1" x14ac:dyDescent="0.3">
      <c r="A4" s="1" t="s">
        <v>191</v>
      </c>
      <c r="B4" s="2">
        <v>1430</v>
      </c>
      <c r="D4" s="3" t="s">
        <v>192</v>
      </c>
      <c r="E4" s="3" t="s">
        <v>193</v>
      </c>
      <c r="F4" s="3" t="s">
        <v>194</v>
      </c>
      <c r="G4" s="3" t="s">
        <v>195</v>
      </c>
      <c r="H4" s="4" t="s">
        <v>196</v>
      </c>
      <c r="I4" s="4">
        <v>1</v>
      </c>
      <c r="J4" s="3" t="s">
        <v>197</v>
      </c>
      <c r="L4" s="3" t="s">
        <v>198</v>
      </c>
      <c r="M4">
        <v>0.03</v>
      </c>
      <c r="N4">
        <v>1600</v>
      </c>
    </row>
    <row r="5" spans="1:18" x14ac:dyDescent="0.3">
      <c r="A5" s="1" t="s">
        <v>199</v>
      </c>
      <c r="B5" s="2">
        <v>3922</v>
      </c>
      <c r="D5" s="3" t="s">
        <v>200</v>
      </c>
      <c r="E5" s="3" t="s">
        <v>201</v>
      </c>
      <c r="F5" s="3" t="s">
        <v>202</v>
      </c>
      <c r="G5" s="4" t="s">
        <v>203</v>
      </c>
      <c r="H5" s="3" t="s">
        <v>204</v>
      </c>
      <c r="I5" s="3">
        <v>1</v>
      </c>
      <c r="J5" s="3" t="s">
        <v>198</v>
      </c>
    </row>
    <row r="6" spans="1:18" ht="27.6" x14ac:dyDescent="0.35">
      <c r="A6" s="9" t="s">
        <v>205</v>
      </c>
      <c r="B6" s="10">
        <v>2110</v>
      </c>
      <c r="D6" s="3" t="s">
        <v>206</v>
      </c>
      <c r="E6" s="3" t="s">
        <v>207</v>
      </c>
      <c r="F6" s="3" t="s">
        <v>208</v>
      </c>
      <c r="G6" s="3" t="s">
        <v>209</v>
      </c>
      <c r="H6" s="3" t="s">
        <v>210</v>
      </c>
      <c r="I6" s="3">
        <v>1</v>
      </c>
      <c r="J6" s="3"/>
    </row>
    <row r="7" spans="1:18" x14ac:dyDescent="0.3">
      <c r="A7" s="1" t="s">
        <v>211</v>
      </c>
      <c r="B7" s="2">
        <v>1774</v>
      </c>
      <c r="D7" s="3" t="s">
        <v>212</v>
      </c>
      <c r="E7" s="3" t="s">
        <v>213</v>
      </c>
      <c r="F7" s="3" t="s">
        <v>214</v>
      </c>
      <c r="G7" s="3" t="s">
        <v>215</v>
      </c>
      <c r="H7" s="4" t="s">
        <v>216</v>
      </c>
      <c r="I7" s="3">
        <v>1</v>
      </c>
      <c r="J7" s="3"/>
    </row>
    <row r="8" spans="1:18" x14ac:dyDescent="0.3">
      <c r="A8" s="9" t="s">
        <v>217</v>
      </c>
      <c r="B8" s="10">
        <v>1820</v>
      </c>
      <c r="D8" s="3" t="s">
        <v>218</v>
      </c>
      <c r="E8" s="3" t="s">
        <v>219</v>
      </c>
      <c r="F8" s="3" t="s">
        <v>220</v>
      </c>
      <c r="G8" s="3" t="s">
        <v>221</v>
      </c>
      <c r="H8" s="4" t="s">
        <v>222</v>
      </c>
      <c r="I8" s="3">
        <v>1</v>
      </c>
      <c r="J8" s="3"/>
    </row>
    <row r="9" spans="1:18" x14ac:dyDescent="0.3">
      <c r="A9" s="1" t="s">
        <v>221</v>
      </c>
      <c r="B9" s="2">
        <v>2088</v>
      </c>
      <c r="D9" s="3" t="s">
        <v>223</v>
      </c>
      <c r="E9" s="3" t="s">
        <v>224</v>
      </c>
      <c r="F9" s="3" t="s">
        <v>225</v>
      </c>
      <c r="G9" s="4" t="s">
        <v>217</v>
      </c>
      <c r="H9" s="3"/>
      <c r="I9" s="4">
        <v>1</v>
      </c>
      <c r="J9" s="3"/>
    </row>
    <row r="10" spans="1:18" x14ac:dyDescent="0.3">
      <c r="A10" s="1" t="s">
        <v>203</v>
      </c>
      <c r="B10" s="2">
        <v>3985</v>
      </c>
      <c r="D10" s="3" t="s">
        <v>226</v>
      </c>
      <c r="E10" s="3" t="s">
        <v>227</v>
      </c>
      <c r="F10" s="3" t="s">
        <v>228</v>
      </c>
      <c r="G10" s="4" t="s">
        <v>229</v>
      </c>
      <c r="H10" s="3"/>
      <c r="I10" s="4">
        <v>0</v>
      </c>
      <c r="J10" s="3"/>
    </row>
    <row r="11" spans="1:18" ht="27.6" x14ac:dyDescent="0.3">
      <c r="A11" s="1" t="s">
        <v>176</v>
      </c>
      <c r="B11" s="1">
        <v>1</v>
      </c>
      <c r="D11" s="3" t="s">
        <v>230</v>
      </c>
      <c r="E11" s="3" t="s">
        <v>231</v>
      </c>
      <c r="F11" s="3" t="s">
        <v>232</v>
      </c>
      <c r="G11" s="4" t="s">
        <v>205</v>
      </c>
      <c r="H11" s="4"/>
      <c r="I11" s="4"/>
      <c r="J11" s="3"/>
    </row>
    <row r="12" spans="1:18" x14ac:dyDescent="0.3">
      <c r="A12" s="1" t="s">
        <v>233</v>
      </c>
      <c r="B12" s="1">
        <v>3.3</v>
      </c>
      <c r="D12" s="3" t="s">
        <v>234</v>
      </c>
      <c r="E12" s="3" t="s">
        <v>235</v>
      </c>
      <c r="F12" s="3" t="s">
        <v>236</v>
      </c>
      <c r="G12" s="4" t="s">
        <v>199</v>
      </c>
      <c r="H12" s="4"/>
      <c r="I12" s="4"/>
      <c r="J12" s="3"/>
    </row>
    <row r="13" spans="1:18" x14ac:dyDescent="0.35">
      <c r="A13" s="9" t="s">
        <v>237</v>
      </c>
      <c r="B13" s="10">
        <v>1810</v>
      </c>
      <c r="D13" s="3" t="s">
        <v>238</v>
      </c>
      <c r="E13" s="3" t="s">
        <v>239</v>
      </c>
      <c r="F13" s="3" t="s">
        <v>240</v>
      </c>
      <c r="G13" s="3" t="s">
        <v>233</v>
      </c>
      <c r="H13" s="3"/>
      <c r="I13" s="3"/>
      <c r="J13" s="3"/>
    </row>
    <row r="14" spans="1:18" ht="27.6" x14ac:dyDescent="0.35">
      <c r="A14" s="1" t="s">
        <v>195</v>
      </c>
      <c r="B14" s="1">
        <v>630</v>
      </c>
      <c r="D14" s="3" t="s">
        <v>241</v>
      </c>
      <c r="E14" s="3" t="s">
        <v>242</v>
      </c>
      <c r="F14" s="3" t="s">
        <v>243</v>
      </c>
      <c r="G14" s="3" t="s">
        <v>237</v>
      </c>
      <c r="H14" s="3"/>
      <c r="I14" s="3"/>
      <c r="J14" s="3"/>
    </row>
    <row r="15" spans="1:18" x14ac:dyDescent="0.3">
      <c r="A15" s="1" t="s">
        <v>215</v>
      </c>
      <c r="B15" s="2">
        <v>1386</v>
      </c>
      <c r="D15" s="3" t="s">
        <v>244</v>
      </c>
      <c r="E15" s="3" t="s">
        <v>245</v>
      </c>
      <c r="F15" s="5" t="s">
        <v>178</v>
      </c>
      <c r="G15" s="4" t="s">
        <v>246</v>
      </c>
      <c r="H15" s="4"/>
      <c r="I15" s="4"/>
      <c r="J15" s="3"/>
    </row>
    <row r="16" spans="1:18" x14ac:dyDescent="0.35">
      <c r="A16" s="1" t="s">
        <v>209</v>
      </c>
      <c r="B16" s="2">
        <v>1396</v>
      </c>
      <c r="D16" s="3" t="s">
        <v>247</v>
      </c>
      <c r="E16" s="3" t="s">
        <v>248</v>
      </c>
      <c r="F16" s="3"/>
      <c r="G16" s="3" t="s">
        <v>249</v>
      </c>
      <c r="H16" s="3"/>
      <c r="I16" s="3"/>
      <c r="J16" s="3"/>
    </row>
    <row r="17" spans="1:10" x14ac:dyDescent="0.3">
      <c r="A17" s="1" t="s">
        <v>246</v>
      </c>
      <c r="B17" s="2">
        <v>1769</v>
      </c>
      <c r="D17" s="3" t="s">
        <v>250</v>
      </c>
      <c r="E17" s="5" t="s">
        <v>178</v>
      </c>
      <c r="F17" s="3"/>
      <c r="G17" s="4" t="s">
        <v>191</v>
      </c>
      <c r="H17" s="4"/>
      <c r="I17" s="4"/>
      <c r="J17" s="3"/>
    </row>
    <row r="18" spans="1:10" x14ac:dyDescent="0.3">
      <c r="A18" s="1" t="s">
        <v>229</v>
      </c>
      <c r="B18" s="2">
        <v>2848</v>
      </c>
      <c r="D18" s="3" t="s">
        <v>251</v>
      </c>
      <c r="E18" s="3"/>
      <c r="F18" s="3"/>
      <c r="G18" s="4" t="s">
        <v>178</v>
      </c>
      <c r="H18" s="4"/>
      <c r="I18" s="4"/>
      <c r="J18" s="3"/>
    </row>
    <row r="19" spans="1:10" x14ac:dyDescent="0.35">
      <c r="A19" s="1" t="s">
        <v>249</v>
      </c>
      <c r="B19" s="2">
        <v>2676</v>
      </c>
      <c r="D19" s="3" t="s">
        <v>252</v>
      </c>
      <c r="E19" s="3"/>
      <c r="F19" s="3"/>
      <c r="G19" s="3"/>
      <c r="H19" s="3"/>
      <c r="I19" s="3"/>
      <c r="J19" s="3"/>
    </row>
    <row r="20" spans="1:10" x14ac:dyDescent="0.35">
      <c r="D20" s="3" t="s">
        <v>253</v>
      </c>
      <c r="E20" s="3"/>
      <c r="F20" s="3"/>
      <c r="G20" s="3"/>
      <c r="H20" s="3"/>
      <c r="I20" s="3"/>
      <c r="J20" s="3"/>
    </row>
    <row r="21" spans="1:10" x14ac:dyDescent="0.35">
      <c r="D21" s="3" t="s">
        <v>254</v>
      </c>
      <c r="E21" s="3"/>
      <c r="F21" s="3"/>
      <c r="G21" s="3"/>
      <c r="H21" s="3"/>
      <c r="I21" s="3"/>
      <c r="J21" s="3"/>
    </row>
    <row r="22" spans="1:10" x14ac:dyDescent="0.35">
      <c r="D22" s="3" t="s">
        <v>255</v>
      </c>
      <c r="E22" s="3"/>
      <c r="F22" s="3"/>
      <c r="G22" s="3"/>
      <c r="H22" s="3"/>
      <c r="I22" s="3"/>
      <c r="J22" s="3"/>
    </row>
    <row r="23" spans="1:10" x14ac:dyDescent="0.35">
      <c r="D23" s="3" t="s">
        <v>256</v>
      </c>
      <c r="E23" s="3"/>
      <c r="F23" s="3"/>
      <c r="G23" s="3"/>
      <c r="H23" s="3"/>
      <c r="I23" s="3"/>
      <c r="J23" s="3"/>
    </row>
    <row r="24" spans="1:10" x14ac:dyDescent="0.35">
      <c r="D24" s="3" t="s">
        <v>257</v>
      </c>
      <c r="E24" s="3"/>
      <c r="F24" s="3"/>
      <c r="G24" s="3"/>
      <c r="H24" s="3"/>
      <c r="I24" s="3"/>
      <c r="J24" s="3"/>
    </row>
    <row r="25" spans="1:10" x14ac:dyDescent="0.35">
      <c r="D25" s="3" t="s">
        <v>258</v>
      </c>
      <c r="E25" s="3"/>
      <c r="F25" s="3"/>
      <c r="G25" s="3"/>
      <c r="H25" s="3"/>
      <c r="I25" s="3"/>
      <c r="J25" s="3"/>
    </row>
    <row r="26" spans="1:10" x14ac:dyDescent="0.35">
      <c r="D26" s="3"/>
      <c r="E26" s="3"/>
      <c r="F26" s="3"/>
      <c r="G26" s="3"/>
      <c r="H26" s="3"/>
      <c r="I26" s="3"/>
      <c r="J26" s="3"/>
    </row>
    <row r="27" spans="1:10" x14ac:dyDescent="0.35">
      <c r="D27" s="3"/>
      <c r="E27" s="3"/>
      <c r="F27" s="3"/>
      <c r="G27" s="3"/>
      <c r="H27" s="3"/>
      <c r="I27" s="3"/>
      <c r="J27" s="3"/>
    </row>
    <row r="28" spans="1:10" x14ac:dyDescent="0.35">
      <c r="D28" s="3"/>
      <c r="E28" s="3"/>
      <c r="F28" s="3"/>
      <c r="G28" s="3"/>
      <c r="H28" s="3"/>
      <c r="I28" s="3"/>
      <c r="J28" s="3"/>
    </row>
    <row r="29" spans="1:10" x14ac:dyDescent="0.35">
      <c r="D29" s="3"/>
      <c r="E29" s="3"/>
      <c r="F29" s="3"/>
      <c r="G29" s="3"/>
      <c r="H29" s="3"/>
      <c r="I29" s="3"/>
      <c r="J29" s="3"/>
    </row>
    <row r="30" spans="1:10" x14ac:dyDescent="0.35">
      <c r="D30" s="3"/>
      <c r="E30" s="3"/>
      <c r="F30" s="3"/>
      <c r="G30" s="3"/>
      <c r="H30" s="3"/>
      <c r="I30" s="3"/>
      <c r="J30" s="3"/>
    </row>
    <row r="31" spans="1:10" x14ac:dyDescent="0.35">
      <c r="D31" s="3"/>
      <c r="E31" s="3"/>
      <c r="F31" s="3"/>
      <c r="G31" s="3"/>
      <c r="H31" s="3"/>
      <c r="I31" s="3"/>
      <c r="J31" s="3"/>
    </row>
    <row r="32" spans="1:10" x14ac:dyDescent="0.35">
      <c r="D32" s="3"/>
      <c r="E32" s="3"/>
      <c r="F32" s="3"/>
      <c r="G32" s="3"/>
      <c r="H32" s="3"/>
      <c r="I32" s="3"/>
      <c r="J32" s="3"/>
    </row>
    <row r="33" spans="4:10" x14ac:dyDescent="0.35">
      <c r="D33" s="3"/>
      <c r="E33" s="3"/>
      <c r="F33" s="3"/>
      <c r="G33" s="3"/>
      <c r="H33" s="3"/>
      <c r="I33" s="3"/>
      <c r="J33" s="3"/>
    </row>
    <row r="34" spans="4:10" x14ac:dyDescent="0.35">
      <c r="D34" s="3"/>
      <c r="E34" s="3"/>
      <c r="F34" s="3"/>
      <c r="G34" s="3"/>
      <c r="H34" s="3"/>
      <c r="I34" s="3"/>
      <c r="J34" s="3"/>
    </row>
    <row r="35" spans="4:10" x14ac:dyDescent="0.35">
      <c r="D35" s="3"/>
      <c r="E35" s="3"/>
      <c r="F35" s="3"/>
      <c r="G35" s="3"/>
      <c r="H35" s="3"/>
      <c r="I35" s="3"/>
      <c r="J35" s="3"/>
    </row>
    <row r="36" spans="4:10" x14ac:dyDescent="0.35">
      <c r="D36" s="3"/>
      <c r="E36" s="3"/>
      <c r="F36" s="3"/>
      <c r="G36" s="3"/>
      <c r="H36" s="3"/>
      <c r="I36" s="3"/>
      <c r="J36" s="3"/>
    </row>
    <row r="37" spans="4:10" x14ac:dyDescent="0.35">
      <c r="D37" s="3"/>
      <c r="E37" s="3"/>
      <c r="F37" s="3"/>
      <c r="G37" s="3"/>
      <c r="H37" s="3"/>
      <c r="I37" s="3"/>
      <c r="J37" s="3"/>
    </row>
    <row r="38" spans="4:10" x14ac:dyDescent="0.35">
      <c r="D38" s="3"/>
      <c r="E38" s="3"/>
      <c r="F38" s="3"/>
      <c r="G38" s="3"/>
      <c r="H38" s="3"/>
      <c r="I38" s="3"/>
      <c r="J38" s="3"/>
    </row>
    <row r="39" spans="4:10" x14ac:dyDescent="0.35">
      <c r="D39" s="3"/>
      <c r="E39" s="3"/>
      <c r="F39" s="3"/>
      <c r="G39" s="3"/>
      <c r="H39" s="3"/>
      <c r="I39" s="3"/>
      <c r="J39" s="3"/>
    </row>
    <row r="40" spans="4:10" x14ac:dyDescent="0.35">
      <c r="D40" s="3"/>
      <c r="E40" s="3"/>
      <c r="F40" s="3"/>
      <c r="G40" s="3"/>
      <c r="H40" s="3"/>
      <c r="I40" s="3"/>
      <c r="J40" s="3"/>
    </row>
    <row r="41" spans="4:10" x14ac:dyDescent="0.35">
      <c r="D41" s="3"/>
      <c r="E41" s="3"/>
      <c r="F41" s="3"/>
      <c r="G41" s="3"/>
      <c r="H41" s="3"/>
      <c r="I41" s="3"/>
      <c r="J41" s="3"/>
    </row>
    <row r="42" spans="4:10" x14ac:dyDescent="0.35">
      <c r="D42" s="3"/>
      <c r="E42" s="3"/>
      <c r="F42" s="3"/>
      <c r="G42" s="3"/>
      <c r="H42" s="3"/>
      <c r="I42" s="3"/>
      <c r="J42" s="3"/>
    </row>
    <row r="43" spans="4:10" x14ac:dyDescent="0.35">
      <c r="D43" s="3"/>
      <c r="E43" s="3"/>
      <c r="F43" s="3"/>
      <c r="G43" s="3"/>
      <c r="H43" s="3"/>
      <c r="I43" s="3"/>
      <c r="J43" s="3"/>
    </row>
    <row r="44" spans="4:10" x14ac:dyDescent="0.35">
      <c r="D44" s="3"/>
      <c r="E44" s="3"/>
      <c r="F44" s="3"/>
      <c r="G44" s="3"/>
      <c r="H44" s="3"/>
      <c r="I44" s="3"/>
      <c r="J44" s="3"/>
    </row>
    <row r="45" spans="4:10" x14ac:dyDescent="0.35">
      <c r="D45" s="3"/>
      <c r="E45" s="3"/>
      <c r="F45" s="3"/>
      <c r="G45" s="3"/>
      <c r="H45" s="3"/>
      <c r="I45" s="3"/>
      <c r="J45" s="3"/>
    </row>
    <row r="46" spans="4:10" x14ac:dyDescent="0.35">
      <c r="D46" s="3"/>
      <c r="E46" s="3"/>
      <c r="F46" s="3"/>
      <c r="G46" s="3"/>
      <c r="H46" s="3"/>
      <c r="I46" s="3"/>
      <c r="J46" s="3"/>
    </row>
    <row r="47" spans="4:10" x14ac:dyDescent="0.35">
      <c r="D47" s="3"/>
      <c r="E47" s="3"/>
      <c r="F47" s="3"/>
      <c r="G47" s="3"/>
      <c r="H47" s="3"/>
      <c r="I47" s="3"/>
      <c r="J47" s="3"/>
    </row>
    <row r="48" spans="4:10" x14ac:dyDescent="0.35">
      <c r="D48" s="3"/>
      <c r="E48" s="3"/>
      <c r="F48" s="3"/>
      <c r="G48" s="3"/>
      <c r="H48" s="3"/>
      <c r="I48" s="3"/>
      <c r="J48" s="3"/>
    </row>
    <row r="49" spans="4:10" x14ac:dyDescent="0.35">
      <c r="D49" s="3"/>
      <c r="E49" s="3"/>
      <c r="F49" s="3"/>
      <c r="G49" s="3"/>
      <c r="H49" s="3"/>
      <c r="I49" s="3"/>
      <c r="J49" s="3"/>
    </row>
    <row r="50" spans="4:10" x14ac:dyDescent="0.35">
      <c r="D50" s="3"/>
      <c r="E50" s="3"/>
      <c r="F50" s="3"/>
      <c r="G50" s="3"/>
      <c r="H50" s="3"/>
      <c r="I50" s="3"/>
      <c r="J50" s="3"/>
    </row>
    <row r="51" spans="4:10" x14ac:dyDescent="0.35">
      <c r="D51" s="3"/>
      <c r="E51" s="3"/>
      <c r="F51" s="3"/>
      <c r="G51" s="3"/>
      <c r="H51" s="3"/>
      <c r="I51" s="3"/>
      <c r="J51" s="3"/>
    </row>
    <row r="52" spans="4:10" x14ac:dyDescent="0.35">
      <c r="D52" s="3"/>
      <c r="E52" s="3"/>
      <c r="F52" s="3"/>
      <c r="G52" s="3"/>
      <c r="H52" s="3"/>
      <c r="I52" s="3"/>
      <c r="J52" s="3"/>
    </row>
    <row r="53" spans="4:10" x14ac:dyDescent="0.35">
      <c r="D53" s="3"/>
      <c r="E53" s="3"/>
      <c r="F53" s="3"/>
      <c r="G53" s="3"/>
      <c r="H53" s="3"/>
      <c r="I53" s="3"/>
      <c r="J53" s="3"/>
    </row>
    <row r="54" spans="4:10" x14ac:dyDescent="0.35">
      <c r="D54" s="3"/>
      <c r="E54" s="3"/>
      <c r="F54" s="3"/>
      <c r="G54" s="3"/>
      <c r="H54" s="3"/>
      <c r="I54" s="3"/>
      <c r="J54" s="3"/>
    </row>
    <row r="55" spans="4:10" x14ac:dyDescent="0.35">
      <c r="D55" s="3"/>
      <c r="E55" s="3"/>
      <c r="F55" s="3"/>
      <c r="G55" s="3"/>
      <c r="H55" s="3"/>
      <c r="I55" s="3"/>
      <c r="J55" s="3"/>
    </row>
    <row r="56" spans="4:10" x14ac:dyDescent="0.35">
      <c r="D56" s="3"/>
      <c r="E56" s="3"/>
      <c r="F56" s="3"/>
      <c r="G56" s="3"/>
      <c r="H56" s="3"/>
      <c r="I56" s="3"/>
      <c r="J56" s="3"/>
    </row>
    <row r="57" spans="4:10" x14ac:dyDescent="0.35">
      <c r="D57" s="3"/>
      <c r="E57" s="3"/>
      <c r="F57" s="3"/>
      <c r="G57" s="3"/>
      <c r="H57" s="3"/>
      <c r="I57" s="3"/>
      <c r="J57" s="3"/>
    </row>
    <row r="58" spans="4:10" x14ac:dyDescent="0.35">
      <c r="D58" s="3"/>
      <c r="E58" s="3"/>
      <c r="F58" s="3"/>
      <c r="G58" s="3"/>
      <c r="H58" s="3"/>
      <c r="I58" s="3"/>
      <c r="J58" s="3"/>
    </row>
    <row r="59" spans="4:10" x14ac:dyDescent="0.35">
      <c r="D59" s="3"/>
      <c r="E59" s="3"/>
      <c r="F59" s="3"/>
      <c r="G59" s="3"/>
      <c r="H59" s="3"/>
      <c r="I59" s="3"/>
      <c r="J59" s="3"/>
    </row>
    <row r="60" spans="4:10" x14ac:dyDescent="0.35">
      <c r="D60" s="3"/>
      <c r="E60" s="3"/>
      <c r="F60" s="3"/>
      <c r="G60" s="3"/>
      <c r="H60" s="3"/>
      <c r="I60" s="3"/>
      <c r="J60" s="3"/>
    </row>
    <row r="61" spans="4:10" x14ac:dyDescent="0.35">
      <c r="D61" s="3"/>
      <c r="E61" s="3"/>
      <c r="F61" s="3"/>
      <c r="G61" s="3"/>
      <c r="H61" s="3"/>
      <c r="I61" s="3"/>
      <c r="J61" s="3"/>
    </row>
    <row r="62" spans="4:10" x14ac:dyDescent="0.35">
      <c r="D62" s="3"/>
      <c r="E62" s="3"/>
      <c r="F62" s="3"/>
      <c r="G62" s="3"/>
      <c r="H62" s="3"/>
      <c r="I62" s="3"/>
      <c r="J62" s="3"/>
    </row>
    <row r="63" spans="4:10" x14ac:dyDescent="0.35">
      <c r="D63" s="3"/>
      <c r="E63" s="3"/>
      <c r="F63" s="3"/>
      <c r="G63" s="3"/>
      <c r="H63" s="3"/>
      <c r="I63" s="3"/>
      <c r="J63" s="3"/>
    </row>
    <row r="64" spans="4:10" x14ac:dyDescent="0.35">
      <c r="D64" s="3"/>
      <c r="E64" s="3"/>
      <c r="F64" s="3"/>
      <c r="G64" s="3"/>
      <c r="H64" s="3"/>
      <c r="I64" s="3"/>
      <c r="J64" s="3"/>
    </row>
    <row r="65" spans="4:10" x14ac:dyDescent="0.35">
      <c r="D65" s="3"/>
      <c r="E65" s="3"/>
      <c r="F65" s="3"/>
      <c r="G65" s="3"/>
      <c r="H65" s="3"/>
      <c r="I65" s="3"/>
      <c r="J65" s="3"/>
    </row>
    <row r="66" spans="4:10" x14ac:dyDescent="0.35">
      <c r="D66" s="3"/>
      <c r="E66" s="3"/>
      <c r="F66" s="3"/>
      <c r="G66" s="3"/>
      <c r="H66" s="3"/>
      <c r="I66" s="3"/>
      <c r="J66" s="3"/>
    </row>
    <row r="67" spans="4:10" x14ac:dyDescent="0.35">
      <c r="D67" s="3"/>
      <c r="E67" s="3"/>
      <c r="F67" s="3"/>
      <c r="G67" s="3"/>
      <c r="H67" s="3"/>
      <c r="I67" s="3"/>
      <c r="J67" s="3"/>
    </row>
    <row r="68" spans="4:10" x14ac:dyDescent="0.35">
      <c r="D68" s="3"/>
      <c r="E68" s="3"/>
      <c r="F68" s="3"/>
      <c r="G68" s="3"/>
      <c r="H68" s="3"/>
      <c r="I68" s="3"/>
      <c r="J68" s="3"/>
    </row>
    <row r="69" spans="4:10" x14ac:dyDescent="0.35">
      <c r="D69" s="3"/>
      <c r="E69" s="3"/>
      <c r="F69" s="3"/>
      <c r="G69" s="3"/>
      <c r="H69" s="3"/>
      <c r="I69" s="3"/>
      <c r="J69" s="3"/>
    </row>
    <row r="70" spans="4:10" x14ac:dyDescent="0.35">
      <c r="D70" s="3"/>
      <c r="E70" s="3"/>
      <c r="F70" s="3"/>
      <c r="G70" s="3"/>
      <c r="H70" s="3"/>
      <c r="I70" s="3"/>
      <c r="J70" s="3"/>
    </row>
    <row r="71" spans="4:10" x14ac:dyDescent="0.35">
      <c r="D71" s="3"/>
      <c r="E71" s="3"/>
      <c r="F71" s="3"/>
      <c r="G71" s="3"/>
      <c r="H71" s="3"/>
      <c r="I71" s="3"/>
      <c r="J71" s="3"/>
    </row>
    <row r="72" spans="4:10" x14ac:dyDescent="0.35">
      <c r="D72" s="3"/>
      <c r="E72" s="3"/>
      <c r="F72" s="3"/>
      <c r="G72" s="3"/>
      <c r="H72" s="3"/>
      <c r="I72" s="3"/>
      <c r="J72" s="3"/>
    </row>
    <row r="73" spans="4:10" x14ac:dyDescent="0.35">
      <c r="D73" s="3"/>
      <c r="E73" s="3"/>
      <c r="F73" s="3"/>
      <c r="G73" s="3"/>
      <c r="H73" s="3"/>
      <c r="I73" s="3"/>
      <c r="J73" s="3"/>
    </row>
    <row r="74" spans="4:10" x14ac:dyDescent="0.35">
      <c r="D74" s="3"/>
      <c r="E74" s="3"/>
      <c r="F74" s="3"/>
      <c r="G74" s="3"/>
      <c r="H74" s="3"/>
      <c r="I74" s="3"/>
      <c r="J74" s="3"/>
    </row>
    <row r="75" spans="4:10" x14ac:dyDescent="0.35">
      <c r="D75" s="3"/>
      <c r="E75" s="3"/>
      <c r="F75" s="3"/>
      <c r="G75" s="3"/>
      <c r="H75" s="3"/>
      <c r="I75" s="3"/>
      <c r="J75" s="3"/>
    </row>
    <row r="76" spans="4:10" x14ac:dyDescent="0.35">
      <c r="D76" s="3"/>
      <c r="E76" s="3"/>
      <c r="F76" s="3"/>
      <c r="G76" s="3"/>
      <c r="H76" s="3"/>
      <c r="I76" s="3"/>
      <c r="J76" s="3"/>
    </row>
    <row r="77" spans="4:10" x14ac:dyDescent="0.35">
      <c r="D77" s="3"/>
      <c r="E77" s="3"/>
      <c r="F77" s="3"/>
      <c r="G77" s="3"/>
      <c r="H77" s="3"/>
      <c r="I77" s="3"/>
      <c r="J77" s="3"/>
    </row>
    <row r="78" spans="4:10" x14ac:dyDescent="0.35">
      <c r="D78" s="3"/>
      <c r="E78" s="3"/>
      <c r="F78" s="3"/>
      <c r="G78" s="3"/>
      <c r="H78" s="3"/>
      <c r="I78" s="3"/>
      <c r="J78" s="3"/>
    </row>
    <row r="79" spans="4:10" x14ac:dyDescent="0.35">
      <c r="D79" s="3"/>
      <c r="E79" s="3"/>
      <c r="F79" s="3"/>
      <c r="G79" s="3"/>
      <c r="H79" s="3"/>
      <c r="I79" s="3"/>
      <c r="J79" s="3"/>
    </row>
    <row r="80" spans="4:10" x14ac:dyDescent="0.35">
      <c r="D80" s="3"/>
      <c r="E80" s="3"/>
      <c r="F80" s="3"/>
      <c r="G80" s="3"/>
      <c r="H80" s="3"/>
      <c r="I80" s="3"/>
      <c r="J80" s="3"/>
    </row>
    <row r="81" spans="4:10" x14ac:dyDescent="0.35">
      <c r="D81" s="3"/>
      <c r="E81" s="3"/>
      <c r="F81" s="3"/>
      <c r="G81" s="3"/>
      <c r="H81" s="3"/>
      <c r="I81" s="3"/>
      <c r="J81" s="3"/>
    </row>
    <row r="82" spans="4:10" x14ac:dyDescent="0.35">
      <c r="D82" s="3"/>
      <c r="E82" s="3"/>
      <c r="F82" s="3"/>
      <c r="G82" s="3"/>
      <c r="H82" s="3"/>
      <c r="I82" s="3"/>
      <c r="J82" s="3"/>
    </row>
    <row r="83" spans="4:10" x14ac:dyDescent="0.35">
      <c r="D83" s="3"/>
      <c r="E83" s="3"/>
      <c r="F83" s="3"/>
      <c r="G83" s="3"/>
      <c r="H83" s="3"/>
      <c r="I83" s="3"/>
      <c r="J83" s="3"/>
    </row>
    <row r="84" spans="4:10" x14ac:dyDescent="0.35">
      <c r="D84" s="3"/>
      <c r="E84" s="3"/>
      <c r="F84" s="3"/>
      <c r="G84" s="3"/>
      <c r="H84" s="3"/>
      <c r="I84" s="3"/>
      <c r="J84" s="3"/>
    </row>
    <row r="85" spans="4:10" x14ac:dyDescent="0.35">
      <c r="D85" s="3"/>
      <c r="E85" s="3"/>
      <c r="F85" s="3"/>
      <c r="G85" s="3"/>
      <c r="H85" s="3"/>
      <c r="I85" s="3"/>
      <c r="J85" s="3"/>
    </row>
    <row r="86" spans="4:10" x14ac:dyDescent="0.35">
      <c r="D86" s="3"/>
      <c r="E86" s="3"/>
      <c r="F86" s="3"/>
      <c r="G86" s="3"/>
      <c r="H86" s="3"/>
      <c r="I86" s="3"/>
      <c r="J86" s="3"/>
    </row>
    <row r="87" spans="4:10" x14ac:dyDescent="0.35">
      <c r="D87" s="3"/>
      <c r="E87" s="3"/>
      <c r="F87" s="3"/>
      <c r="G87" s="3"/>
      <c r="H87" s="3"/>
      <c r="I87" s="3"/>
      <c r="J87" s="3"/>
    </row>
    <row r="88" spans="4:10" x14ac:dyDescent="0.35">
      <c r="D88" s="3"/>
      <c r="E88" s="3"/>
      <c r="F88" s="3"/>
      <c r="G88" s="3"/>
      <c r="H88" s="3"/>
      <c r="I88" s="3"/>
      <c r="J88" s="3"/>
    </row>
    <row r="89" spans="4:10" x14ac:dyDescent="0.35">
      <c r="D89" s="3"/>
      <c r="E89" s="3"/>
      <c r="F89" s="3"/>
      <c r="G89" s="3"/>
      <c r="H89" s="3"/>
      <c r="I89" s="3"/>
      <c r="J89" s="3"/>
    </row>
    <row r="90" spans="4:10" x14ac:dyDescent="0.35">
      <c r="D90" s="3"/>
      <c r="E90" s="3"/>
      <c r="F90" s="3"/>
      <c r="G90" s="3"/>
      <c r="H90" s="3"/>
      <c r="I90" s="3"/>
      <c r="J90" s="3"/>
    </row>
    <row r="91" spans="4:10" x14ac:dyDescent="0.35">
      <c r="D91" s="3"/>
      <c r="E91" s="3"/>
      <c r="F91" s="3"/>
      <c r="G91" s="3"/>
      <c r="H91" s="3"/>
      <c r="I91" s="3"/>
      <c r="J91" s="3"/>
    </row>
    <row r="92" spans="4:10" x14ac:dyDescent="0.35">
      <c r="D92" s="3"/>
      <c r="E92" s="3"/>
      <c r="F92" s="3"/>
      <c r="G92" s="3"/>
      <c r="H92" s="3"/>
      <c r="I92" s="3"/>
      <c r="J92" s="3"/>
    </row>
    <row r="93" spans="4:10" x14ac:dyDescent="0.35">
      <c r="D93" s="3"/>
      <c r="E93" s="3"/>
      <c r="F93" s="3"/>
      <c r="G93" s="3"/>
      <c r="H93" s="3"/>
      <c r="I93" s="3"/>
      <c r="J93" s="3"/>
    </row>
    <row r="94" spans="4:10" x14ac:dyDescent="0.35">
      <c r="D94" s="3"/>
      <c r="E94" s="3"/>
      <c r="F94" s="3"/>
      <c r="G94" s="3"/>
      <c r="H94" s="3"/>
      <c r="I94" s="3"/>
      <c r="J94" s="3"/>
    </row>
    <row r="95" spans="4:10" x14ac:dyDescent="0.35">
      <c r="D95" s="3"/>
      <c r="E95" s="3"/>
      <c r="F95" s="3"/>
      <c r="G95" s="3"/>
      <c r="H95" s="3"/>
      <c r="I95" s="3"/>
      <c r="J95" s="3"/>
    </row>
    <row r="96" spans="4:10" x14ac:dyDescent="0.35">
      <c r="D96" s="3"/>
      <c r="E96" s="3"/>
      <c r="F96" s="3"/>
      <c r="G96" s="3"/>
      <c r="H96" s="3"/>
      <c r="I96" s="3"/>
      <c r="J96" s="3"/>
    </row>
    <row r="97" spans="4:10" x14ac:dyDescent="0.35">
      <c r="D97" s="3"/>
      <c r="E97" s="3"/>
      <c r="F97" s="3"/>
      <c r="G97" s="3"/>
      <c r="H97" s="3"/>
      <c r="I97" s="3"/>
      <c r="J97" s="3"/>
    </row>
    <row r="98" spans="4:10" x14ac:dyDescent="0.35">
      <c r="D98" s="3"/>
      <c r="E98" s="3"/>
      <c r="F98" s="3"/>
      <c r="G98" s="3"/>
      <c r="H98" s="3"/>
      <c r="I98" s="3"/>
      <c r="J98" s="3"/>
    </row>
    <row r="99" spans="4:10" x14ac:dyDescent="0.35">
      <c r="D99" s="3"/>
      <c r="E99" s="3"/>
      <c r="F99" s="3"/>
      <c r="G99" s="3"/>
      <c r="H99" s="3"/>
      <c r="I99" s="3"/>
      <c r="J99" s="3"/>
    </row>
    <row r="100" spans="4:10" x14ac:dyDescent="0.35">
      <c r="D100" s="3"/>
      <c r="E100" s="3"/>
      <c r="F100" s="3"/>
      <c r="G100" s="3"/>
      <c r="H100" s="3"/>
      <c r="I100" s="3"/>
      <c r="J100" s="3"/>
    </row>
    <row r="101" spans="4:10" x14ac:dyDescent="0.35">
      <c r="D101" s="3"/>
      <c r="E101" s="3"/>
      <c r="F101" s="3"/>
      <c r="G101" s="3"/>
      <c r="H101" s="3"/>
      <c r="I101" s="3"/>
      <c r="J101" s="3"/>
    </row>
    <row r="102" spans="4:10" x14ac:dyDescent="0.35">
      <c r="D102" s="3"/>
      <c r="E102" s="3"/>
      <c r="F102" s="3"/>
      <c r="G102" s="3"/>
      <c r="H102" s="3"/>
      <c r="I102" s="3"/>
      <c r="J102" s="3"/>
    </row>
    <row r="103" spans="4:10" x14ac:dyDescent="0.35">
      <c r="D103" s="3"/>
      <c r="E103" s="3"/>
      <c r="F103" s="3"/>
      <c r="G103" s="3"/>
      <c r="H103" s="3"/>
      <c r="I103" s="3"/>
      <c r="J103" s="3"/>
    </row>
    <row r="104" spans="4:10" x14ac:dyDescent="0.35">
      <c r="D104" s="3"/>
      <c r="E104" s="3"/>
      <c r="F104" s="3"/>
      <c r="G104" s="3"/>
      <c r="H104" s="3"/>
      <c r="I104" s="3"/>
      <c r="J104" s="3"/>
    </row>
    <row r="105" spans="4:10" x14ac:dyDescent="0.35">
      <c r="D105" s="3"/>
      <c r="E105" s="3"/>
      <c r="F105" s="3"/>
      <c r="G105" s="3"/>
      <c r="H105" s="3"/>
      <c r="I105" s="3"/>
      <c r="J105" s="3"/>
    </row>
    <row r="106" spans="4:10" x14ac:dyDescent="0.35">
      <c r="D106" s="3"/>
      <c r="E106" s="3"/>
      <c r="F106" s="3"/>
      <c r="G106" s="3"/>
      <c r="H106" s="3"/>
      <c r="I106" s="3"/>
      <c r="J106" s="3"/>
    </row>
    <row r="107" spans="4:10" x14ac:dyDescent="0.35">
      <c r="D107" s="3"/>
      <c r="E107" s="3"/>
      <c r="F107" s="3"/>
      <c r="G107" s="3"/>
      <c r="H107" s="3"/>
      <c r="I107" s="3"/>
      <c r="J107" s="3"/>
    </row>
    <row r="108" spans="4:10" x14ac:dyDescent="0.35">
      <c r="D108" s="3"/>
      <c r="E108" s="3"/>
      <c r="F108" s="3"/>
      <c r="G108" s="3"/>
      <c r="H108" s="3"/>
      <c r="I108" s="3"/>
      <c r="J108" s="3"/>
    </row>
    <row r="109" spans="4:10" x14ac:dyDescent="0.35">
      <c r="D109" s="3"/>
      <c r="E109" s="3"/>
      <c r="F109" s="3"/>
      <c r="G109" s="3"/>
      <c r="H109" s="3"/>
      <c r="I109" s="3"/>
      <c r="J109" s="3"/>
    </row>
    <row r="110" spans="4:10" x14ac:dyDescent="0.35">
      <c r="D110" s="3"/>
      <c r="E110" s="3"/>
      <c r="F110" s="3"/>
      <c r="G110" s="3"/>
      <c r="H110" s="3"/>
      <c r="I110" s="3"/>
      <c r="J110" s="3"/>
    </row>
    <row r="111" spans="4:10" x14ac:dyDescent="0.35">
      <c r="D111" s="3"/>
      <c r="E111" s="3"/>
      <c r="F111" s="3"/>
      <c r="G111" s="3"/>
      <c r="H111" s="3"/>
      <c r="I111" s="3"/>
      <c r="J111" s="3"/>
    </row>
    <row r="112" spans="4:10" x14ac:dyDescent="0.35">
      <c r="D112" s="3"/>
      <c r="E112" s="3"/>
      <c r="F112" s="3"/>
      <c r="G112" s="3"/>
      <c r="H112" s="3"/>
      <c r="I112" s="3"/>
      <c r="J112" s="3"/>
    </row>
    <row r="113" spans="4:10" x14ac:dyDescent="0.35">
      <c r="D113" s="3"/>
      <c r="E113" s="3"/>
      <c r="F113" s="3"/>
      <c r="G113" s="3"/>
      <c r="H113" s="3"/>
      <c r="I113" s="3"/>
      <c r="J113" s="3"/>
    </row>
    <row r="114" spans="4:10" x14ac:dyDescent="0.35">
      <c r="D114" s="3"/>
      <c r="E114" s="3"/>
      <c r="F114" s="3"/>
      <c r="G114" s="3"/>
      <c r="H114" s="3"/>
      <c r="I114" s="3"/>
      <c r="J114" s="3"/>
    </row>
    <row r="115" spans="4:10" x14ac:dyDescent="0.35">
      <c r="D115" s="3"/>
      <c r="E115" s="3"/>
      <c r="F115" s="3"/>
      <c r="G115" s="3"/>
      <c r="H115" s="3"/>
      <c r="I115" s="3"/>
      <c r="J115" s="3"/>
    </row>
    <row r="116" spans="4:10" x14ac:dyDescent="0.35">
      <c r="D116" s="3"/>
      <c r="E116" s="3"/>
      <c r="F116" s="3"/>
      <c r="G116" s="3"/>
      <c r="H116" s="3"/>
      <c r="I116" s="3"/>
      <c r="J116" s="3"/>
    </row>
    <row r="117" spans="4:10" x14ac:dyDescent="0.35">
      <c r="D117" s="3"/>
      <c r="E117" s="3"/>
      <c r="F117" s="3"/>
      <c r="G117" s="3"/>
      <c r="H117" s="3"/>
      <c r="I117" s="3"/>
      <c r="J117" s="3"/>
    </row>
    <row r="118" spans="4:10" x14ac:dyDescent="0.35">
      <c r="D118" s="3"/>
      <c r="E118" s="3"/>
      <c r="F118" s="3"/>
      <c r="G118" s="3"/>
      <c r="H118" s="3"/>
      <c r="I118" s="3"/>
      <c r="J118" s="3"/>
    </row>
    <row r="119" spans="4:10" x14ac:dyDescent="0.35">
      <c r="D119" s="3"/>
      <c r="E119" s="3"/>
      <c r="F119" s="3"/>
      <c r="G119" s="3"/>
      <c r="H119" s="3"/>
      <c r="I119" s="3"/>
      <c r="J119" s="3"/>
    </row>
    <row r="120" spans="4:10" x14ac:dyDescent="0.35">
      <c r="D120" s="3"/>
      <c r="E120" s="3"/>
      <c r="F120" s="3"/>
      <c r="G120" s="3"/>
      <c r="H120" s="3"/>
      <c r="I120" s="3"/>
      <c r="J120" s="3"/>
    </row>
    <row r="121" spans="4:10" x14ac:dyDescent="0.35">
      <c r="D121" s="3"/>
      <c r="E121" s="3"/>
      <c r="F121" s="3"/>
      <c r="G121" s="3"/>
      <c r="H121" s="3"/>
      <c r="I121" s="3"/>
      <c r="J121" s="3"/>
    </row>
    <row r="122" spans="4:10" x14ac:dyDescent="0.35">
      <c r="D122" s="3"/>
      <c r="E122" s="3"/>
      <c r="F122" s="3"/>
      <c r="G122" s="3"/>
      <c r="H122" s="3"/>
      <c r="I122" s="3"/>
      <c r="J122" s="3"/>
    </row>
    <row r="123" spans="4:10" x14ac:dyDescent="0.35">
      <c r="D123" s="3"/>
      <c r="E123" s="3"/>
      <c r="F123" s="3"/>
      <c r="G123" s="3"/>
      <c r="H123" s="3"/>
      <c r="I123" s="3"/>
      <c r="J123" s="3"/>
    </row>
    <row r="124" spans="4:10" x14ac:dyDescent="0.35">
      <c r="D124" s="3"/>
      <c r="E124" s="3"/>
      <c r="F124" s="3"/>
      <c r="G124" s="3"/>
      <c r="H124" s="3"/>
      <c r="I124" s="3"/>
      <c r="J124" s="3"/>
    </row>
    <row r="125" spans="4:10" x14ac:dyDescent="0.35">
      <c r="D125" s="3"/>
      <c r="E125" s="3"/>
      <c r="F125" s="3"/>
      <c r="G125" s="3"/>
      <c r="H125" s="3"/>
      <c r="I125" s="3"/>
      <c r="J125" s="3"/>
    </row>
    <row r="126" spans="4:10" x14ac:dyDescent="0.35">
      <c r="D126" s="3"/>
      <c r="E126" s="3"/>
      <c r="F126" s="3"/>
      <c r="G126" s="3"/>
      <c r="H126" s="3"/>
      <c r="I126" s="3"/>
      <c r="J126" s="3"/>
    </row>
    <row r="127" spans="4:10" x14ac:dyDescent="0.35">
      <c r="D127" s="3"/>
      <c r="E127" s="3"/>
      <c r="F127" s="3"/>
      <c r="G127" s="3"/>
      <c r="H127" s="3"/>
      <c r="I127" s="3"/>
      <c r="J127" s="3"/>
    </row>
    <row r="128" spans="4:10" x14ac:dyDescent="0.35">
      <c r="D128" s="3"/>
      <c r="E128" s="3"/>
      <c r="F128" s="3"/>
      <c r="G128" s="3"/>
      <c r="H128" s="3"/>
      <c r="I128" s="3"/>
      <c r="J128" s="3"/>
    </row>
    <row r="129" spans="4:10" x14ac:dyDescent="0.35">
      <c r="D129" s="3"/>
      <c r="E129" s="3"/>
      <c r="F129" s="3"/>
      <c r="G129" s="3"/>
      <c r="H129" s="3"/>
      <c r="I129" s="3"/>
      <c r="J129" s="3"/>
    </row>
    <row r="130" spans="4:10" x14ac:dyDescent="0.35">
      <c r="D130" s="3"/>
      <c r="E130" s="3"/>
      <c r="F130" s="3"/>
      <c r="G130" s="3"/>
      <c r="H130" s="3"/>
      <c r="I130" s="3"/>
      <c r="J130" s="3"/>
    </row>
    <row r="131" spans="4:10" x14ac:dyDescent="0.35">
      <c r="D131" s="3"/>
      <c r="E131" s="3"/>
      <c r="F131" s="3"/>
      <c r="G131" s="3"/>
      <c r="H131" s="3"/>
      <c r="I131" s="3"/>
      <c r="J131" s="3"/>
    </row>
    <row r="132" spans="4:10" x14ac:dyDescent="0.35">
      <c r="D132" s="3"/>
      <c r="E132" s="3"/>
      <c r="F132" s="3"/>
      <c r="G132" s="3"/>
      <c r="H132" s="3"/>
      <c r="I132" s="3"/>
      <c r="J132" s="3"/>
    </row>
    <row r="133" spans="4:10" x14ac:dyDescent="0.35">
      <c r="D133" s="3"/>
      <c r="E133" s="3"/>
      <c r="F133" s="3"/>
      <c r="G133" s="3"/>
      <c r="H133" s="3"/>
      <c r="I133" s="3"/>
      <c r="J133" s="3"/>
    </row>
    <row r="134" spans="4:10" x14ac:dyDescent="0.35">
      <c r="D134" s="3"/>
      <c r="E134" s="3"/>
      <c r="F134" s="3"/>
      <c r="G134" s="3"/>
      <c r="H134" s="3"/>
      <c r="I134" s="3"/>
      <c r="J134" s="3"/>
    </row>
    <row r="135" spans="4:10" x14ac:dyDescent="0.35">
      <c r="D135" s="3"/>
      <c r="E135" s="3"/>
      <c r="F135" s="3"/>
      <c r="G135" s="3"/>
      <c r="H135" s="3"/>
      <c r="I135" s="3"/>
      <c r="J135" s="3"/>
    </row>
    <row r="136" spans="4:10" x14ac:dyDescent="0.35">
      <c r="D136" s="3"/>
      <c r="E136" s="3"/>
      <c r="F136" s="3"/>
      <c r="G136" s="3"/>
      <c r="H136" s="3"/>
      <c r="I136" s="3"/>
      <c r="J136" s="3"/>
    </row>
    <row r="137" spans="4:10" x14ac:dyDescent="0.35">
      <c r="D137" s="3"/>
      <c r="E137" s="3"/>
      <c r="F137" s="3"/>
      <c r="G137" s="3"/>
      <c r="H137" s="3"/>
      <c r="I137" s="3"/>
      <c r="J137" s="3"/>
    </row>
    <row r="138" spans="4:10" x14ac:dyDescent="0.35">
      <c r="D138" s="3"/>
      <c r="E138" s="3"/>
      <c r="F138" s="3"/>
      <c r="G138" s="3"/>
      <c r="H138" s="3"/>
      <c r="I138" s="3"/>
      <c r="J138" s="3"/>
    </row>
    <row r="139" spans="4:10" x14ac:dyDescent="0.35">
      <c r="D139" s="3"/>
      <c r="E139" s="3"/>
      <c r="F139" s="3"/>
      <c r="G139" s="3"/>
      <c r="H139" s="3"/>
      <c r="I139" s="3"/>
      <c r="J139" s="3"/>
    </row>
    <row r="140" spans="4:10" x14ac:dyDescent="0.35">
      <c r="D140" s="3"/>
      <c r="E140" s="3"/>
      <c r="F140" s="3"/>
      <c r="G140" s="3"/>
      <c r="H140" s="3"/>
      <c r="I140" s="3"/>
      <c r="J140" s="3"/>
    </row>
    <row r="141" spans="4:10" x14ac:dyDescent="0.35">
      <c r="D141" s="3"/>
      <c r="E141" s="3"/>
      <c r="F141" s="3"/>
      <c r="G141" s="3"/>
      <c r="H141" s="3"/>
      <c r="I141" s="3"/>
      <c r="J141" s="3"/>
    </row>
    <row r="142" spans="4:10" x14ac:dyDescent="0.35">
      <c r="D142" s="3"/>
      <c r="E142" s="3"/>
      <c r="F142" s="3"/>
      <c r="G142" s="3"/>
      <c r="H142" s="3"/>
      <c r="I142" s="3"/>
      <c r="J142" s="3"/>
    </row>
    <row r="143" spans="4:10" x14ac:dyDescent="0.35">
      <c r="D143" s="3"/>
      <c r="E143" s="3"/>
      <c r="F143" s="3"/>
      <c r="G143" s="3"/>
      <c r="H143" s="3"/>
      <c r="I143" s="3"/>
      <c r="J143" s="3"/>
    </row>
    <row r="144" spans="4:10" x14ac:dyDescent="0.35">
      <c r="D144" s="3"/>
      <c r="E144" s="3"/>
      <c r="F144" s="3"/>
      <c r="G144" s="3"/>
      <c r="H144" s="3"/>
      <c r="I144" s="3"/>
      <c r="J144" s="3"/>
    </row>
    <row r="145" spans="4:10" x14ac:dyDescent="0.35">
      <c r="D145" s="3"/>
      <c r="E145" s="3"/>
      <c r="F145" s="3"/>
      <c r="G145" s="3"/>
      <c r="H145" s="3"/>
      <c r="I145" s="3"/>
      <c r="J145" s="3"/>
    </row>
    <row r="146" spans="4:10" x14ac:dyDescent="0.35">
      <c r="D146" s="3"/>
      <c r="E146" s="3"/>
      <c r="F146" s="3"/>
      <c r="G146" s="3"/>
      <c r="H146" s="3"/>
      <c r="I146" s="3"/>
      <c r="J146" s="3"/>
    </row>
    <row r="147" spans="4:10" x14ac:dyDescent="0.35">
      <c r="D147" s="3"/>
      <c r="E147" s="3"/>
      <c r="F147" s="3"/>
      <c r="G147" s="3"/>
      <c r="H147" s="3"/>
      <c r="I147" s="3"/>
      <c r="J147" s="3"/>
    </row>
    <row r="148" spans="4:10" x14ac:dyDescent="0.35">
      <c r="D148" s="3"/>
      <c r="E148" s="3"/>
      <c r="F148" s="3"/>
      <c r="G148" s="3"/>
      <c r="H148" s="3"/>
      <c r="I148" s="3"/>
      <c r="J148" s="3"/>
    </row>
    <row r="149" spans="4:10" x14ac:dyDescent="0.35">
      <c r="D149" s="3"/>
      <c r="E149" s="3"/>
      <c r="F149" s="3"/>
      <c r="G149" s="3"/>
      <c r="H149" s="3"/>
      <c r="I149" s="3"/>
      <c r="J149" s="3"/>
    </row>
    <row r="150" spans="4:10" x14ac:dyDescent="0.35">
      <c r="D150" s="3"/>
      <c r="E150" s="3"/>
      <c r="F150" s="3"/>
      <c r="G150" s="3"/>
      <c r="H150" s="3"/>
      <c r="I150" s="3"/>
      <c r="J150" s="3"/>
    </row>
    <row r="151" spans="4:10" x14ac:dyDescent="0.35">
      <c r="D151" s="3"/>
      <c r="E151" s="3"/>
      <c r="F151" s="3"/>
      <c r="G151" s="3"/>
      <c r="H151" s="3"/>
      <c r="I151" s="3"/>
      <c r="J151" s="3"/>
    </row>
    <row r="152" spans="4:10" x14ac:dyDescent="0.35">
      <c r="D152" s="3"/>
      <c r="E152" s="3"/>
      <c r="F152" s="3"/>
      <c r="G152" s="3"/>
      <c r="H152" s="3"/>
      <c r="I152" s="3"/>
      <c r="J152" s="3"/>
    </row>
    <row r="153" spans="4:10" x14ac:dyDescent="0.35">
      <c r="D153" s="3"/>
      <c r="E153" s="3"/>
      <c r="F153" s="3"/>
      <c r="G153" s="3"/>
      <c r="H153" s="3"/>
      <c r="I153" s="3"/>
      <c r="J153" s="3"/>
    </row>
    <row r="154" spans="4:10" x14ac:dyDescent="0.35">
      <c r="D154" s="3"/>
      <c r="E154" s="3"/>
      <c r="F154" s="3"/>
      <c r="G154" s="3"/>
      <c r="H154" s="3"/>
      <c r="I154" s="3"/>
      <c r="J154" s="3"/>
    </row>
    <row r="155" spans="4:10" x14ac:dyDescent="0.35">
      <c r="D155" s="3"/>
      <c r="E155" s="3"/>
      <c r="F155" s="3"/>
      <c r="G155" s="3"/>
      <c r="H155" s="3"/>
      <c r="I155" s="3"/>
      <c r="J155" s="3"/>
    </row>
    <row r="156" spans="4:10" x14ac:dyDescent="0.35">
      <c r="D156" s="3"/>
      <c r="E156" s="3"/>
      <c r="F156" s="3"/>
      <c r="G156" s="3"/>
      <c r="H156" s="3"/>
      <c r="I156" s="3"/>
      <c r="J156" s="3"/>
    </row>
    <row r="157" spans="4:10" x14ac:dyDescent="0.35">
      <c r="D157" s="3"/>
      <c r="E157" s="3"/>
      <c r="F157" s="3"/>
      <c r="G157" s="3"/>
      <c r="H157" s="3"/>
      <c r="I157" s="3"/>
      <c r="J157" s="3"/>
    </row>
    <row r="158" spans="4:10" x14ac:dyDescent="0.35">
      <c r="D158" s="3"/>
      <c r="E158" s="3"/>
      <c r="F158" s="3"/>
      <c r="G158" s="3"/>
      <c r="H158" s="3"/>
      <c r="I158" s="3"/>
      <c r="J158" s="3"/>
    </row>
    <row r="159" spans="4:10" x14ac:dyDescent="0.35">
      <c r="D159" s="3"/>
      <c r="E159" s="3"/>
      <c r="F159" s="3"/>
      <c r="G159" s="3"/>
      <c r="H159" s="3"/>
      <c r="I159" s="3"/>
      <c r="J159" s="3"/>
    </row>
    <row r="160" spans="4:10" x14ac:dyDescent="0.35">
      <c r="D160" s="3"/>
      <c r="E160" s="3"/>
      <c r="F160" s="3"/>
      <c r="G160" s="3"/>
      <c r="H160" s="3"/>
      <c r="I160" s="3"/>
      <c r="J160" s="3"/>
    </row>
    <row r="161" spans="4:10" x14ac:dyDescent="0.35">
      <c r="D161" s="3"/>
      <c r="E161" s="3"/>
      <c r="F161" s="3"/>
      <c r="G161" s="3"/>
      <c r="H161" s="3"/>
      <c r="I161" s="3"/>
      <c r="J161" s="3"/>
    </row>
    <row r="162" spans="4:10" x14ac:dyDescent="0.35">
      <c r="D162" s="3"/>
      <c r="E162" s="3"/>
      <c r="F162" s="3"/>
      <c r="G162" s="3"/>
      <c r="H162" s="3"/>
      <c r="I162" s="3"/>
      <c r="J162" s="3"/>
    </row>
    <row r="163" spans="4:10" x14ac:dyDescent="0.35">
      <c r="D163" s="3"/>
      <c r="E163" s="3"/>
      <c r="F163" s="3"/>
      <c r="G163" s="3"/>
      <c r="H163" s="3"/>
      <c r="I163" s="3"/>
      <c r="J163" s="3"/>
    </row>
    <row r="164" spans="4:10" x14ac:dyDescent="0.35">
      <c r="D164" s="3"/>
      <c r="E164" s="3"/>
      <c r="F164" s="3"/>
      <c r="G164" s="3"/>
      <c r="H164" s="3"/>
      <c r="I164" s="3"/>
      <c r="J164" s="3"/>
    </row>
    <row r="165" spans="4:10" x14ac:dyDescent="0.35">
      <c r="D165" s="3"/>
      <c r="E165" s="3"/>
      <c r="F165" s="3"/>
      <c r="G165" s="3"/>
      <c r="H165" s="3"/>
      <c r="I165" s="3"/>
      <c r="J165" s="3"/>
    </row>
    <row r="166" spans="4:10" x14ac:dyDescent="0.35">
      <c r="D166" s="3"/>
      <c r="E166" s="3"/>
      <c r="F166" s="3"/>
      <c r="G166" s="3"/>
      <c r="H166" s="3"/>
      <c r="I166" s="3"/>
      <c r="J166" s="3"/>
    </row>
    <row r="167" spans="4:10" x14ac:dyDescent="0.35">
      <c r="D167" s="3"/>
      <c r="E167" s="3"/>
      <c r="F167" s="3"/>
      <c r="G167" s="3"/>
      <c r="H167" s="3"/>
      <c r="I167" s="3"/>
      <c r="J167" s="3"/>
    </row>
    <row r="168" spans="4:10" x14ac:dyDescent="0.35">
      <c r="D168" s="3"/>
      <c r="E168" s="3"/>
      <c r="F168" s="3"/>
      <c r="G168" s="3"/>
      <c r="H168" s="3"/>
      <c r="I168" s="3"/>
      <c r="J168" s="3"/>
    </row>
    <row r="169" spans="4:10" x14ac:dyDescent="0.35">
      <c r="D169" s="3"/>
      <c r="E169" s="3"/>
      <c r="F169" s="3"/>
      <c r="G169" s="3"/>
      <c r="H169" s="3"/>
      <c r="I169" s="3"/>
      <c r="J169" s="3"/>
    </row>
    <row r="170" spans="4:10" x14ac:dyDescent="0.35">
      <c r="D170" s="3"/>
      <c r="E170" s="3"/>
      <c r="F170" s="3"/>
      <c r="G170" s="3"/>
      <c r="H170" s="3"/>
      <c r="I170" s="3"/>
      <c r="J170" s="3"/>
    </row>
    <row r="171" spans="4:10" x14ac:dyDescent="0.35">
      <c r="D171" s="3"/>
      <c r="E171" s="3"/>
      <c r="F171" s="3"/>
      <c r="G171" s="3"/>
      <c r="H171" s="3"/>
      <c r="I171" s="3"/>
      <c r="J171" s="3"/>
    </row>
    <row r="172" spans="4:10" x14ac:dyDescent="0.35">
      <c r="D172" s="3"/>
      <c r="E172" s="3"/>
      <c r="F172" s="3"/>
      <c r="G172" s="3"/>
      <c r="H172" s="3"/>
      <c r="I172" s="3"/>
      <c r="J172" s="3"/>
    </row>
    <row r="173" spans="4:10" x14ac:dyDescent="0.35">
      <c r="D173" s="3"/>
      <c r="E173" s="3"/>
      <c r="F173" s="3"/>
      <c r="G173" s="3"/>
      <c r="H173" s="3"/>
      <c r="I173" s="3"/>
      <c r="J173" s="3"/>
    </row>
    <row r="174" spans="4:10" x14ac:dyDescent="0.35">
      <c r="D174" s="3"/>
      <c r="E174" s="3"/>
      <c r="F174" s="3"/>
      <c r="G174" s="3"/>
      <c r="H174" s="3"/>
      <c r="I174" s="3"/>
      <c r="J174" s="3"/>
    </row>
    <row r="175" spans="4:10" x14ac:dyDescent="0.35">
      <c r="D175" s="3"/>
      <c r="E175" s="3"/>
      <c r="F175" s="3"/>
      <c r="G175" s="3"/>
      <c r="H175" s="3"/>
      <c r="I175" s="3"/>
      <c r="J175" s="3"/>
    </row>
    <row r="176" spans="4:10" x14ac:dyDescent="0.35">
      <c r="D176" s="3"/>
      <c r="E176" s="3"/>
      <c r="F176" s="3"/>
      <c r="G176" s="3"/>
      <c r="H176" s="3"/>
      <c r="I176" s="3"/>
      <c r="J176" s="3"/>
    </row>
    <row r="177" spans="4:10" x14ac:dyDescent="0.35">
      <c r="D177" s="3"/>
      <c r="E177" s="3"/>
      <c r="F177" s="3"/>
      <c r="G177" s="3"/>
      <c r="H177" s="3"/>
      <c r="I177" s="3"/>
      <c r="J177" s="3"/>
    </row>
    <row r="178" spans="4:10" x14ac:dyDescent="0.35">
      <c r="D178" s="3"/>
      <c r="E178" s="3"/>
      <c r="F178" s="3"/>
      <c r="G178" s="3"/>
      <c r="H178" s="3"/>
      <c r="I178" s="3"/>
      <c r="J178" s="3"/>
    </row>
    <row r="179" spans="4:10" x14ac:dyDescent="0.35">
      <c r="D179" s="3"/>
      <c r="E179" s="3"/>
      <c r="F179" s="3"/>
      <c r="G179" s="3"/>
      <c r="H179" s="3"/>
      <c r="I179" s="3"/>
      <c r="J179" s="3"/>
    </row>
    <row r="180" spans="4:10" x14ac:dyDescent="0.35">
      <c r="D180" s="3"/>
      <c r="E180" s="3"/>
      <c r="F180" s="3"/>
      <c r="G180" s="3"/>
      <c r="H180" s="3"/>
      <c r="I180" s="3"/>
      <c r="J180" s="3"/>
    </row>
    <row r="181" spans="4:10" x14ac:dyDescent="0.35">
      <c r="D181" s="3"/>
      <c r="E181" s="3"/>
      <c r="F181" s="3"/>
      <c r="G181" s="3"/>
      <c r="H181" s="3"/>
      <c r="I181" s="3"/>
      <c r="J181" s="3"/>
    </row>
    <row r="182" spans="4:10" x14ac:dyDescent="0.35">
      <c r="D182" s="3"/>
      <c r="E182" s="3"/>
      <c r="F182" s="3"/>
      <c r="G182" s="3"/>
      <c r="H182" s="3"/>
      <c r="I182" s="3"/>
      <c r="J182" s="3"/>
    </row>
    <row r="183" spans="4:10" x14ac:dyDescent="0.35">
      <c r="D183" s="3"/>
      <c r="E183" s="3"/>
      <c r="F183" s="3"/>
      <c r="G183" s="3"/>
      <c r="H183" s="3"/>
      <c r="I183" s="3"/>
      <c r="J183" s="3"/>
    </row>
    <row r="184" spans="4:10" x14ac:dyDescent="0.35">
      <c r="D184" s="3"/>
      <c r="E184" s="3"/>
      <c r="F184" s="3"/>
      <c r="G184" s="3"/>
      <c r="H184" s="3"/>
      <c r="I184" s="3"/>
      <c r="J184" s="3"/>
    </row>
    <row r="185" spans="4:10" x14ac:dyDescent="0.35">
      <c r="D185" s="3"/>
      <c r="E185" s="3"/>
      <c r="F185" s="3"/>
      <c r="G185" s="3"/>
      <c r="H185" s="3"/>
      <c r="I185" s="3"/>
      <c r="J185" s="3"/>
    </row>
    <row r="186" spans="4:10" x14ac:dyDescent="0.35">
      <c r="D186" s="3"/>
      <c r="E186" s="3"/>
      <c r="F186" s="3"/>
      <c r="G186" s="3"/>
      <c r="H186" s="3"/>
      <c r="I186" s="3"/>
      <c r="J186" s="3"/>
    </row>
    <row r="187" spans="4:10" x14ac:dyDescent="0.35">
      <c r="D187" s="3"/>
      <c r="E187" s="3"/>
      <c r="F187" s="3"/>
      <c r="G187" s="3"/>
      <c r="H187" s="3"/>
      <c r="I187" s="3"/>
      <c r="J187" s="3"/>
    </row>
    <row r="188" spans="4:10" x14ac:dyDescent="0.35">
      <c r="D188" s="3"/>
      <c r="E188" s="3"/>
      <c r="F188" s="3"/>
      <c r="G188" s="3"/>
      <c r="H188" s="3"/>
      <c r="I188" s="3"/>
      <c r="J188" s="3"/>
    </row>
    <row r="189" spans="4:10" x14ac:dyDescent="0.35">
      <c r="D189" s="3"/>
      <c r="E189" s="3"/>
      <c r="F189" s="3"/>
      <c r="G189" s="3"/>
      <c r="H189" s="3"/>
      <c r="I189" s="3"/>
      <c r="J189" s="3"/>
    </row>
    <row r="190" spans="4:10" x14ac:dyDescent="0.35">
      <c r="D190" s="3"/>
      <c r="E190" s="3"/>
      <c r="F190" s="3"/>
      <c r="G190" s="3"/>
      <c r="H190" s="3"/>
      <c r="I190" s="3"/>
      <c r="J190" s="3"/>
    </row>
    <row r="191" spans="4:10" x14ac:dyDescent="0.35">
      <c r="D191" s="3"/>
      <c r="E191" s="3"/>
      <c r="F191" s="3"/>
      <c r="G191" s="3"/>
      <c r="H191" s="3"/>
      <c r="I191" s="3"/>
      <c r="J191" s="3"/>
    </row>
    <row r="192" spans="4:10" x14ac:dyDescent="0.35">
      <c r="D192" s="3"/>
      <c r="E192" s="3"/>
      <c r="F192" s="3"/>
      <c r="G192" s="3"/>
      <c r="H192" s="3"/>
      <c r="I192" s="3"/>
      <c r="J192" s="3"/>
    </row>
    <row r="193" spans="4:10" x14ac:dyDescent="0.35">
      <c r="D193" s="3"/>
      <c r="E193" s="3"/>
      <c r="F193" s="3"/>
      <c r="G193" s="3"/>
      <c r="H193" s="3"/>
      <c r="I193" s="3"/>
      <c r="J193" s="3"/>
    </row>
    <row r="194" spans="4:10" x14ac:dyDescent="0.35">
      <c r="D194" s="3"/>
      <c r="E194" s="3"/>
      <c r="F194" s="3"/>
      <c r="G194" s="3"/>
      <c r="H194" s="3"/>
      <c r="I194" s="3"/>
      <c r="J194" s="3"/>
    </row>
    <row r="195" spans="4:10" x14ac:dyDescent="0.35">
      <c r="D195" s="3"/>
      <c r="E195" s="3"/>
      <c r="F195" s="3"/>
      <c r="G195" s="3"/>
      <c r="H195" s="3"/>
      <c r="I195" s="3"/>
      <c r="J195" s="3"/>
    </row>
    <row r="196" spans="4:10" x14ac:dyDescent="0.35">
      <c r="D196" s="3"/>
      <c r="E196" s="3"/>
      <c r="F196" s="3"/>
      <c r="G196" s="3"/>
      <c r="H196" s="3"/>
      <c r="I196" s="3"/>
      <c r="J196" s="3"/>
    </row>
    <row r="197" spans="4:10" x14ac:dyDescent="0.35">
      <c r="D197" s="3"/>
      <c r="E197" s="3"/>
      <c r="F197" s="3"/>
      <c r="G197" s="3"/>
      <c r="H197" s="3"/>
      <c r="I197" s="3"/>
      <c r="J197" s="3"/>
    </row>
    <row r="198" spans="4:10" x14ac:dyDescent="0.35">
      <c r="D198" s="3"/>
      <c r="E198" s="3"/>
      <c r="F198" s="3"/>
      <c r="G198" s="3"/>
      <c r="H198" s="3"/>
      <c r="I198" s="3"/>
      <c r="J198" s="3"/>
    </row>
    <row r="199" spans="4:10" x14ac:dyDescent="0.35">
      <c r="D199" s="3"/>
      <c r="E199" s="3"/>
      <c r="F199" s="3"/>
      <c r="G199" s="3"/>
      <c r="H199" s="3"/>
      <c r="I199" s="3"/>
      <c r="J199" s="3"/>
    </row>
    <row r="200" spans="4:10" x14ac:dyDescent="0.35">
      <c r="D200" s="3"/>
      <c r="E200" s="3"/>
      <c r="F200" s="3"/>
      <c r="G200" s="3"/>
      <c r="H200" s="3"/>
      <c r="I200" s="3"/>
      <c r="J200" s="3"/>
    </row>
    <row r="201" spans="4:10" x14ac:dyDescent="0.35">
      <c r="D201" s="3"/>
      <c r="E201" s="3"/>
      <c r="F201" s="3"/>
      <c r="G201" s="3"/>
      <c r="H201" s="3"/>
      <c r="I201" s="3"/>
      <c r="J201" s="3"/>
    </row>
    <row r="202" spans="4:10" x14ac:dyDescent="0.35">
      <c r="D202" s="3"/>
      <c r="E202" s="3"/>
      <c r="F202" s="3"/>
      <c r="G202" s="3"/>
      <c r="H202" s="3"/>
      <c r="I202" s="3"/>
      <c r="J202" s="3"/>
    </row>
    <row r="203" spans="4:10" x14ac:dyDescent="0.35">
      <c r="D203" s="3"/>
      <c r="E203" s="3"/>
      <c r="F203" s="3"/>
      <c r="G203" s="3"/>
      <c r="H203" s="3"/>
      <c r="I203" s="3"/>
      <c r="J203" s="3"/>
    </row>
    <row r="204" spans="4:10" x14ac:dyDescent="0.35">
      <c r="D204" s="3"/>
      <c r="E204" s="3"/>
      <c r="F204" s="3"/>
      <c r="G204" s="3"/>
      <c r="H204" s="3"/>
      <c r="I204" s="3"/>
      <c r="J204" s="3"/>
    </row>
    <row r="205" spans="4:10" x14ac:dyDescent="0.35">
      <c r="D205" s="3"/>
      <c r="E205" s="3"/>
      <c r="F205" s="3"/>
      <c r="G205" s="3"/>
      <c r="H205" s="3"/>
      <c r="I205" s="3"/>
      <c r="J205" s="3"/>
    </row>
    <row r="206" spans="4:10" x14ac:dyDescent="0.35">
      <c r="D206" s="3"/>
      <c r="E206" s="3"/>
      <c r="F206" s="3"/>
      <c r="G206" s="3"/>
      <c r="H206" s="3"/>
      <c r="I206" s="3"/>
      <c r="J206" s="3"/>
    </row>
    <row r="207" spans="4:10" x14ac:dyDescent="0.35">
      <c r="D207" s="3"/>
      <c r="E207" s="3"/>
      <c r="F207" s="3"/>
      <c r="G207" s="3"/>
      <c r="H207" s="3"/>
      <c r="I207" s="3"/>
      <c r="J207" s="3"/>
    </row>
    <row r="208" spans="4:10" x14ac:dyDescent="0.35">
      <c r="D208" s="3"/>
      <c r="E208" s="3"/>
      <c r="F208" s="3"/>
      <c r="G208" s="3"/>
      <c r="H208" s="3"/>
      <c r="I208" s="3"/>
      <c r="J208" s="3"/>
    </row>
    <row r="209" spans="4:10" x14ac:dyDescent="0.35">
      <c r="D209" s="3"/>
      <c r="E209" s="3"/>
      <c r="F209" s="3"/>
      <c r="G209" s="3"/>
      <c r="H209" s="3"/>
      <c r="I209" s="3"/>
      <c r="J209" s="3"/>
    </row>
    <row r="210" spans="4:10" x14ac:dyDescent="0.35">
      <c r="D210" s="3"/>
      <c r="E210" s="3"/>
      <c r="F210" s="3"/>
      <c r="G210" s="3"/>
      <c r="H210" s="3"/>
      <c r="I210" s="3"/>
      <c r="J210" s="3"/>
    </row>
    <row r="211" spans="4:10" x14ac:dyDescent="0.35">
      <c r="D211" s="3"/>
      <c r="E211" s="3"/>
      <c r="F211" s="3"/>
      <c r="G211" s="3"/>
      <c r="H211" s="3"/>
      <c r="I211" s="3"/>
      <c r="J211" s="3"/>
    </row>
    <row r="212" spans="4:10" x14ac:dyDescent="0.35">
      <c r="D212" s="3"/>
      <c r="E212" s="3"/>
      <c r="F212" s="3"/>
      <c r="G212" s="3"/>
      <c r="H212" s="3"/>
      <c r="I212" s="3"/>
      <c r="J212" s="3"/>
    </row>
    <row r="213" spans="4:10" x14ac:dyDescent="0.35">
      <c r="D213" s="3"/>
      <c r="E213" s="3"/>
      <c r="F213" s="3"/>
      <c r="G213" s="3"/>
      <c r="H213" s="3"/>
      <c r="I213" s="3"/>
      <c r="J213" s="3"/>
    </row>
    <row r="214" spans="4:10" x14ac:dyDescent="0.35">
      <c r="D214" s="3"/>
      <c r="E214" s="3"/>
      <c r="F214" s="3"/>
      <c r="G214" s="3"/>
      <c r="H214" s="3"/>
      <c r="I214" s="3"/>
      <c r="J214" s="3"/>
    </row>
    <row r="215" spans="4:10" x14ac:dyDescent="0.35">
      <c r="D215" s="3"/>
      <c r="E215" s="3"/>
      <c r="F215" s="3"/>
      <c r="G215" s="3"/>
      <c r="H215" s="3"/>
      <c r="I215" s="3"/>
      <c r="J215" s="3"/>
    </row>
    <row r="216" spans="4:10" x14ac:dyDescent="0.35">
      <c r="D216" s="3"/>
      <c r="E216" s="3"/>
      <c r="F216" s="3"/>
      <c r="G216" s="3"/>
      <c r="H216" s="3"/>
      <c r="I216" s="3"/>
      <c r="J216" s="3"/>
    </row>
    <row r="217" spans="4:10" x14ac:dyDescent="0.35">
      <c r="D217" s="3"/>
      <c r="E217" s="3"/>
      <c r="F217" s="3"/>
      <c r="G217" s="3"/>
      <c r="H217" s="3"/>
      <c r="I217" s="3"/>
      <c r="J217" s="3"/>
    </row>
    <row r="218" spans="4:10" x14ac:dyDescent="0.35">
      <c r="D218" s="3"/>
      <c r="E218" s="3"/>
      <c r="F218" s="3"/>
      <c r="G218" s="3"/>
      <c r="H218" s="3"/>
      <c r="I218" s="3"/>
      <c r="J218" s="3"/>
    </row>
    <row r="219" spans="4:10" x14ac:dyDescent="0.35">
      <c r="D219" s="3"/>
      <c r="E219" s="3"/>
      <c r="F219" s="3"/>
      <c r="G219" s="3"/>
      <c r="H219" s="3"/>
      <c r="I219" s="3"/>
      <c r="J219" s="3"/>
    </row>
    <row r="220" spans="4:10" x14ac:dyDescent="0.35">
      <c r="D220" s="3"/>
      <c r="E220" s="3"/>
      <c r="F220" s="3"/>
      <c r="G220" s="3"/>
      <c r="H220" s="3"/>
      <c r="I220" s="3"/>
      <c r="J220" s="3"/>
    </row>
    <row r="221" spans="4:10" x14ac:dyDescent="0.35">
      <c r="D221" s="3"/>
      <c r="E221" s="3"/>
      <c r="F221" s="3"/>
      <c r="G221" s="3"/>
      <c r="H221" s="3"/>
      <c r="I221" s="3"/>
      <c r="J221" s="3"/>
    </row>
    <row r="222" spans="4:10" x14ac:dyDescent="0.35">
      <c r="D222" s="3"/>
      <c r="E222" s="3"/>
      <c r="F222" s="3"/>
      <c r="G222" s="3"/>
      <c r="H222" s="3"/>
      <c r="I222" s="3"/>
      <c r="J222" s="3"/>
    </row>
    <row r="223" spans="4:10" x14ac:dyDescent="0.35">
      <c r="D223" s="3"/>
      <c r="E223" s="3"/>
      <c r="F223" s="3"/>
      <c r="G223" s="3"/>
      <c r="H223" s="3"/>
      <c r="I223" s="3"/>
      <c r="J223" s="3"/>
    </row>
    <row r="224" spans="4:10" x14ac:dyDescent="0.35">
      <c r="D224" s="3"/>
      <c r="E224" s="3"/>
      <c r="F224" s="3"/>
      <c r="G224" s="3"/>
      <c r="H224" s="3"/>
      <c r="I224" s="3"/>
      <c r="J224" s="3"/>
    </row>
    <row r="225" spans="4:10" x14ac:dyDescent="0.35">
      <c r="D225" s="3"/>
      <c r="E225" s="3"/>
      <c r="F225" s="3"/>
      <c r="G225" s="3"/>
      <c r="H225" s="3"/>
      <c r="I225" s="3"/>
      <c r="J225" s="3"/>
    </row>
    <row r="226" spans="4:10" x14ac:dyDescent="0.35">
      <c r="D226" s="3"/>
      <c r="E226" s="3"/>
      <c r="F226" s="3"/>
      <c r="G226" s="3"/>
      <c r="H226" s="3"/>
      <c r="I226" s="3"/>
      <c r="J226" s="3"/>
    </row>
    <row r="227" spans="4:10" x14ac:dyDescent="0.35">
      <c r="D227" s="3"/>
      <c r="E227" s="3"/>
      <c r="F227" s="3"/>
      <c r="G227" s="3"/>
      <c r="H227" s="3"/>
      <c r="I227" s="3"/>
      <c r="J227" s="3"/>
    </row>
    <row r="228" spans="4:10" x14ac:dyDescent="0.35">
      <c r="D228" s="3"/>
      <c r="E228" s="3"/>
      <c r="F228" s="3"/>
      <c r="G228" s="3"/>
      <c r="H228" s="3"/>
      <c r="I228" s="3"/>
      <c r="J228" s="3"/>
    </row>
    <row r="229" spans="4:10" x14ac:dyDescent="0.35">
      <c r="D229" s="3"/>
      <c r="E229" s="3"/>
      <c r="F229" s="3"/>
      <c r="G229" s="3"/>
      <c r="H229" s="3"/>
      <c r="I229" s="3"/>
      <c r="J229" s="3"/>
    </row>
    <row r="230" spans="4:10" x14ac:dyDescent="0.35">
      <c r="D230" s="3"/>
      <c r="E230" s="3"/>
      <c r="F230" s="3"/>
      <c r="G230" s="3"/>
      <c r="H230" s="3"/>
      <c r="I230" s="3"/>
      <c r="J230" s="3"/>
    </row>
    <row r="231" spans="4:10" x14ac:dyDescent="0.35">
      <c r="D231" s="3"/>
      <c r="E231" s="3"/>
      <c r="F231" s="3"/>
      <c r="G231" s="3"/>
      <c r="H231" s="3"/>
      <c r="I231" s="3"/>
      <c r="J231" s="3"/>
    </row>
    <row r="232" spans="4:10" x14ac:dyDescent="0.35">
      <c r="D232" s="3"/>
      <c r="E232" s="3"/>
      <c r="F232" s="3"/>
      <c r="G232" s="3"/>
      <c r="H232" s="3"/>
      <c r="I232" s="3"/>
      <c r="J232" s="3"/>
    </row>
    <row r="233" spans="4:10" x14ac:dyDescent="0.35">
      <c r="D233" s="3"/>
      <c r="E233" s="3"/>
      <c r="F233" s="3"/>
      <c r="G233" s="3"/>
      <c r="H233" s="3"/>
      <c r="I233" s="3"/>
      <c r="J233" s="3"/>
    </row>
    <row r="234" spans="4:10" x14ac:dyDescent="0.35">
      <c r="D234" s="3"/>
      <c r="E234" s="3"/>
      <c r="F234" s="3"/>
      <c r="G234" s="3"/>
      <c r="H234" s="3"/>
      <c r="I234" s="3"/>
      <c r="J234" s="3"/>
    </row>
    <row r="235" spans="4:10" x14ac:dyDescent="0.35">
      <c r="D235" s="3"/>
      <c r="E235" s="3"/>
      <c r="F235" s="3"/>
      <c r="G235" s="3"/>
      <c r="H235" s="3"/>
      <c r="I235" s="3"/>
      <c r="J235" s="3"/>
    </row>
    <row r="236" spans="4:10" x14ac:dyDescent="0.35">
      <c r="D236" s="3"/>
      <c r="E236" s="3"/>
      <c r="F236" s="3"/>
      <c r="G236" s="3"/>
      <c r="H236" s="3"/>
      <c r="I236" s="3"/>
      <c r="J236" s="3"/>
    </row>
    <row r="237" spans="4:10" x14ac:dyDescent="0.35">
      <c r="D237" s="3"/>
      <c r="E237" s="3"/>
      <c r="F237" s="3"/>
      <c r="G237" s="3"/>
      <c r="H237" s="3"/>
      <c r="I237" s="3"/>
      <c r="J237" s="3"/>
    </row>
    <row r="238" spans="4:10" x14ac:dyDescent="0.35">
      <c r="D238" s="3"/>
      <c r="E238" s="3"/>
      <c r="F238" s="3"/>
      <c r="G238" s="3"/>
      <c r="H238" s="3"/>
      <c r="I238" s="3"/>
      <c r="J238" s="3"/>
    </row>
    <row r="239" spans="4:10" x14ac:dyDescent="0.35">
      <c r="D239" s="3"/>
      <c r="E239" s="3"/>
      <c r="F239" s="3"/>
      <c r="G239" s="3"/>
      <c r="H239" s="3"/>
      <c r="I239" s="3"/>
      <c r="J239" s="3"/>
    </row>
    <row r="240" spans="4:10" x14ac:dyDescent="0.35">
      <c r="D240" s="3"/>
      <c r="E240" s="3"/>
      <c r="F240" s="3"/>
      <c r="G240" s="3"/>
      <c r="H240" s="3"/>
      <c r="I240" s="3"/>
      <c r="J240" s="3"/>
    </row>
    <row r="241" spans="4:10" x14ac:dyDescent="0.35">
      <c r="D241" s="3"/>
      <c r="E241" s="3"/>
      <c r="F241" s="3"/>
      <c r="G241" s="3"/>
      <c r="H241" s="3"/>
      <c r="I241" s="3"/>
      <c r="J241" s="3"/>
    </row>
    <row r="242" spans="4:10" x14ac:dyDescent="0.35">
      <c r="D242" s="3"/>
      <c r="E242" s="3"/>
      <c r="F242" s="3"/>
      <c r="G242" s="3"/>
      <c r="H242" s="3"/>
      <c r="I242" s="3"/>
      <c r="J242" s="3"/>
    </row>
    <row r="243" spans="4:10" x14ac:dyDescent="0.35">
      <c r="D243" s="3"/>
      <c r="E243" s="3"/>
      <c r="F243" s="3"/>
      <c r="G243" s="3"/>
      <c r="H243" s="3"/>
      <c r="I243" s="3"/>
      <c r="J243" s="3"/>
    </row>
    <row r="244" spans="4:10" x14ac:dyDescent="0.35">
      <c r="D244" s="3"/>
      <c r="E244" s="3"/>
      <c r="F244" s="3"/>
      <c r="G244" s="3"/>
      <c r="H244" s="3"/>
      <c r="I244" s="3"/>
      <c r="J244" s="3"/>
    </row>
    <row r="245" spans="4:10" x14ac:dyDescent="0.35">
      <c r="D245" s="3"/>
      <c r="E245" s="3"/>
      <c r="F245" s="3"/>
      <c r="G245" s="3"/>
      <c r="H245" s="3"/>
      <c r="I245" s="3"/>
      <c r="J245" s="3"/>
    </row>
    <row r="246" spans="4:10" x14ac:dyDescent="0.35">
      <c r="D246" s="3"/>
      <c r="E246" s="3"/>
      <c r="F246" s="3"/>
      <c r="G246" s="3"/>
      <c r="H246" s="3"/>
      <c r="I246" s="3"/>
      <c r="J246" s="3"/>
    </row>
    <row r="247" spans="4:10" x14ac:dyDescent="0.35">
      <c r="D247" s="3"/>
      <c r="E247" s="3"/>
      <c r="F247" s="3"/>
      <c r="G247" s="3"/>
      <c r="H247" s="3"/>
      <c r="I247" s="3"/>
      <c r="J247" s="3"/>
    </row>
    <row r="248" spans="4:10" x14ac:dyDescent="0.35">
      <c r="D248" s="3"/>
      <c r="E248" s="3"/>
      <c r="F248" s="3"/>
      <c r="G248" s="3"/>
      <c r="H248" s="3"/>
      <c r="I248" s="3"/>
      <c r="J248" s="3"/>
    </row>
    <row r="249" spans="4:10" x14ac:dyDescent="0.35">
      <c r="D249" s="3"/>
      <c r="E249" s="3"/>
      <c r="F249" s="3"/>
      <c r="G249" s="3"/>
      <c r="H249" s="3"/>
      <c r="I249" s="3"/>
      <c r="J249" s="3"/>
    </row>
    <row r="250" spans="4:10" x14ac:dyDescent="0.35">
      <c r="D250" s="3"/>
      <c r="E250" s="3"/>
      <c r="F250" s="3"/>
      <c r="G250" s="3"/>
      <c r="H250" s="3"/>
      <c r="I250" s="3"/>
      <c r="J250" s="3"/>
    </row>
    <row r="251" spans="4:10" x14ac:dyDescent="0.35">
      <c r="D251" s="3"/>
      <c r="E251" s="3"/>
      <c r="F251" s="3"/>
      <c r="G251" s="3"/>
      <c r="H251" s="3"/>
      <c r="I251" s="3"/>
      <c r="J251" s="3"/>
    </row>
    <row r="252" spans="4:10" x14ac:dyDescent="0.35">
      <c r="D252" s="3"/>
      <c r="E252" s="3"/>
      <c r="F252" s="3"/>
      <c r="G252" s="3"/>
      <c r="H252" s="3"/>
      <c r="I252" s="3"/>
      <c r="J252" s="3"/>
    </row>
    <row r="253" spans="4:10" x14ac:dyDescent="0.35">
      <c r="D253" s="3"/>
      <c r="E253" s="3"/>
      <c r="F253" s="3"/>
      <c r="G253" s="3"/>
      <c r="H253" s="3"/>
      <c r="I253" s="3"/>
      <c r="J253" s="3"/>
    </row>
    <row r="254" spans="4:10" x14ac:dyDescent="0.35">
      <c r="D254" s="3"/>
      <c r="E254" s="3"/>
      <c r="F254" s="3"/>
      <c r="G254" s="3"/>
      <c r="H254" s="3"/>
      <c r="I254" s="3"/>
      <c r="J254" s="3"/>
    </row>
    <row r="255" spans="4:10" x14ac:dyDescent="0.35">
      <c r="D255" s="3"/>
      <c r="E255" s="3"/>
      <c r="F255" s="3"/>
      <c r="G255" s="3"/>
      <c r="H255" s="3"/>
      <c r="I255" s="3"/>
      <c r="J255" s="3"/>
    </row>
    <row r="256" spans="4:10" x14ac:dyDescent="0.35">
      <c r="D256" s="3"/>
      <c r="E256" s="3"/>
      <c r="F256" s="3"/>
      <c r="G256" s="3"/>
      <c r="H256" s="3"/>
      <c r="I256" s="3"/>
      <c r="J256" s="3"/>
    </row>
    <row r="257" spans="4:10" x14ac:dyDescent="0.35">
      <c r="D257" s="3"/>
      <c r="E257" s="3"/>
      <c r="F257" s="3"/>
      <c r="G257" s="3"/>
      <c r="H257" s="3"/>
      <c r="I257" s="3"/>
      <c r="J257" s="3"/>
    </row>
    <row r="258" spans="4:10" x14ac:dyDescent="0.35">
      <c r="D258" s="3"/>
      <c r="E258" s="3"/>
      <c r="F258" s="3"/>
      <c r="G258" s="3"/>
      <c r="H258" s="3"/>
      <c r="I258" s="3"/>
      <c r="J258" s="3"/>
    </row>
    <row r="259" spans="4:10" x14ac:dyDescent="0.35">
      <c r="D259" s="3"/>
      <c r="E259" s="3"/>
      <c r="F259" s="3"/>
      <c r="G259" s="3"/>
      <c r="H259" s="3"/>
      <c r="I259" s="3"/>
      <c r="J259" s="3"/>
    </row>
    <row r="260" spans="4:10" x14ac:dyDescent="0.35">
      <c r="D260" s="3"/>
      <c r="E260" s="3"/>
      <c r="F260" s="3"/>
      <c r="G260" s="3"/>
      <c r="H260" s="3"/>
      <c r="I260" s="3"/>
      <c r="J260" s="3"/>
    </row>
    <row r="261" spans="4:10" x14ac:dyDescent="0.35">
      <c r="D261" s="3"/>
      <c r="E261" s="3"/>
      <c r="F261" s="3"/>
      <c r="G261" s="3"/>
      <c r="H261" s="3"/>
      <c r="I261" s="3"/>
      <c r="J261" s="3"/>
    </row>
    <row r="262" spans="4:10" x14ac:dyDescent="0.35">
      <c r="D262" s="3"/>
      <c r="E262" s="3"/>
      <c r="F262" s="3"/>
      <c r="G262" s="3"/>
      <c r="H262" s="3"/>
      <c r="I262" s="3"/>
      <c r="J262" s="3"/>
    </row>
    <row r="263" spans="4:10" x14ac:dyDescent="0.35">
      <c r="D263" s="3"/>
      <c r="E263" s="3"/>
      <c r="F263" s="3"/>
      <c r="G263" s="3"/>
      <c r="H263" s="3"/>
      <c r="I263" s="3"/>
      <c r="J263" s="3"/>
    </row>
    <row r="264" spans="4:10" x14ac:dyDescent="0.35">
      <c r="D264" s="3"/>
      <c r="E264" s="3"/>
      <c r="F264" s="3"/>
      <c r="G264" s="3"/>
      <c r="H264" s="3"/>
      <c r="I264" s="3"/>
      <c r="J264" s="3"/>
    </row>
    <row r="265" spans="4:10" x14ac:dyDescent="0.35">
      <c r="D265" s="3"/>
      <c r="E265" s="3"/>
      <c r="F265" s="3"/>
      <c r="G265" s="3"/>
      <c r="H265" s="3"/>
      <c r="I265" s="3"/>
      <c r="J265" s="3"/>
    </row>
    <row r="266" spans="4:10" x14ac:dyDescent="0.35">
      <c r="D266" s="3"/>
      <c r="E266" s="3"/>
      <c r="F266" s="3"/>
      <c r="G266" s="3"/>
      <c r="H266" s="3"/>
      <c r="I266" s="3"/>
      <c r="J266" s="3"/>
    </row>
    <row r="267" spans="4:10" x14ac:dyDescent="0.35">
      <c r="D267" s="3"/>
      <c r="E267" s="3"/>
      <c r="F267" s="3"/>
      <c r="G267" s="3"/>
      <c r="H267" s="3"/>
      <c r="I267" s="3"/>
      <c r="J267" s="3"/>
    </row>
    <row r="268" spans="4:10" x14ac:dyDescent="0.35">
      <c r="D268" s="3"/>
      <c r="E268" s="3"/>
      <c r="F268" s="3"/>
      <c r="G268" s="3"/>
      <c r="H268" s="3"/>
      <c r="I268" s="3"/>
      <c r="J268" s="3"/>
    </row>
    <row r="269" spans="4:10" x14ac:dyDescent="0.35">
      <c r="D269" s="3"/>
      <c r="E269" s="3"/>
      <c r="F269" s="3"/>
      <c r="G269" s="3"/>
      <c r="H269" s="3"/>
      <c r="I269" s="3"/>
      <c r="J269" s="3"/>
    </row>
    <row r="270" spans="4:10" x14ac:dyDescent="0.35">
      <c r="D270" s="3"/>
      <c r="E270" s="3"/>
      <c r="F270" s="3"/>
      <c r="G270" s="3"/>
      <c r="H270" s="3"/>
      <c r="I270" s="3"/>
      <c r="J270" s="3"/>
    </row>
    <row r="271" spans="4:10" x14ac:dyDescent="0.35">
      <c r="D271" s="3"/>
      <c r="E271" s="3"/>
      <c r="F271" s="3"/>
      <c r="G271" s="3"/>
      <c r="H271" s="3"/>
      <c r="I271" s="3"/>
      <c r="J271" s="3"/>
    </row>
    <row r="272" spans="4:10" x14ac:dyDescent="0.35">
      <c r="D272" s="3"/>
      <c r="E272" s="3"/>
      <c r="F272" s="3"/>
      <c r="G272" s="3"/>
      <c r="H272" s="3"/>
      <c r="I272" s="3"/>
      <c r="J272" s="3"/>
    </row>
    <row r="273" spans="4:10" x14ac:dyDescent="0.35">
      <c r="D273" s="3"/>
      <c r="E273" s="3"/>
      <c r="F273" s="3"/>
      <c r="G273" s="3"/>
      <c r="H273" s="3"/>
      <c r="I273" s="3"/>
      <c r="J273" s="3"/>
    </row>
    <row r="274" spans="4:10" x14ac:dyDescent="0.35">
      <c r="D274" s="3"/>
      <c r="E274" s="3"/>
      <c r="F274" s="3"/>
      <c r="G274" s="3"/>
      <c r="H274" s="3"/>
      <c r="I274" s="3"/>
      <c r="J274" s="3"/>
    </row>
    <row r="275" spans="4:10" x14ac:dyDescent="0.35">
      <c r="D275" s="3"/>
      <c r="E275" s="3"/>
      <c r="F275" s="3"/>
      <c r="G275" s="3"/>
      <c r="H275" s="3"/>
      <c r="I275" s="3"/>
      <c r="J275" s="3"/>
    </row>
    <row r="276" spans="4:10" x14ac:dyDescent="0.35">
      <c r="D276" s="3"/>
      <c r="E276" s="3"/>
      <c r="F276" s="3"/>
      <c r="G276" s="3"/>
      <c r="H276" s="3"/>
      <c r="I276" s="3"/>
      <c r="J276" s="3"/>
    </row>
    <row r="277" spans="4:10" x14ac:dyDescent="0.35">
      <c r="D277" s="3"/>
      <c r="E277" s="3"/>
      <c r="F277" s="3"/>
      <c r="G277" s="3"/>
      <c r="H277" s="3"/>
      <c r="I277" s="3"/>
      <c r="J277" s="3"/>
    </row>
    <row r="278" spans="4:10" x14ac:dyDescent="0.35">
      <c r="D278" s="3"/>
      <c r="E278" s="3"/>
      <c r="F278" s="3"/>
      <c r="G278" s="3"/>
      <c r="H278" s="3"/>
      <c r="I278" s="3"/>
      <c r="J278" s="3"/>
    </row>
    <row r="279" spans="4:10" x14ac:dyDescent="0.35">
      <c r="D279" s="3"/>
      <c r="E279" s="3"/>
      <c r="F279" s="3"/>
      <c r="G279" s="3"/>
      <c r="H279" s="3"/>
      <c r="I279" s="3"/>
      <c r="J279" s="3"/>
    </row>
    <row r="280" spans="4:10" x14ac:dyDescent="0.35">
      <c r="D280" s="3"/>
      <c r="E280" s="3"/>
      <c r="F280" s="3"/>
      <c r="G280" s="3"/>
      <c r="H280" s="3"/>
      <c r="I280" s="3"/>
      <c r="J280" s="3"/>
    </row>
    <row r="281" spans="4:10" x14ac:dyDescent="0.35">
      <c r="D281" s="3"/>
      <c r="E281" s="3"/>
      <c r="F281" s="3"/>
      <c r="G281" s="3"/>
      <c r="H281" s="3"/>
      <c r="I281" s="3"/>
      <c r="J281" s="3"/>
    </row>
    <row r="282" spans="4:10" x14ac:dyDescent="0.35">
      <c r="D282" s="3"/>
      <c r="E282" s="3"/>
      <c r="F282" s="3"/>
      <c r="G282" s="3"/>
      <c r="H282" s="3"/>
      <c r="I282" s="3"/>
      <c r="J282" s="3"/>
    </row>
    <row r="283" spans="4:10" x14ac:dyDescent="0.35">
      <c r="D283" s="3"/>
      <c r="E283" s="3"/>
      <c r="F283" s="3"/>
      <c r="G283" s="3"/>
      <c r="H283" s="3"/>
      <c r="I283" s="3"/>
      <c r="J283" s="3"/>
    </row>
    <row r="284" spans="4:10" x14ac:dyDescent="0.35">
      <c r="D284" s="3"/>
      <c r="E284" s="3"/>
      <c r="F284" s="3"/>
      <c r="G284" s="3"/>
      <c r="H284" s="3"/>
      <c r="I284" s="3"/>
      <c r="J284" s="3"/>
    </row>
    <row r="285" spans="4:10" x14ac:dyDescent="0.35">
      <c r="D285" s="3"/>
      <c r="E285" s="3"/>
      <c r="F285" s="3"/>
      <c r="G285" s="3"/>
      <c r="H285" s="3"/>
      <c r="I285" s="3"/>
      <c r="J285" s="3"/>
    </row>
    <row r="286" spans="4:10" x14ac:dyDescent="0.35">
      <c r="D286" s="3"/>
      <c r="E286" s="3"/>
      <c r="F286" s="3"/>
      <c r="G286" s="3"/>
      <c r="H286" s="3"/>
      <c r="I286" s="3"/>
      <c r="J286" s="3"/>
    </row>
    <row r="287" spans="4:10" x14ac:dyDescent="0.35">
      <c r="D287" s="3"/>
      <c r="E287" s="3"/>
      <c r="F287" s="3"/>
      <c r="G287" s="3"/>
      <c r="H287" s="3"/>
      <c r="I287" s="3"/>
      <c r="J287" s="3"/>
    </row>
    <row r="288" spans="4:10" x14ac:dyDescent="0.35">
      <c r="D288" s="3"/>
      <c r="E288" s="3"/>
      <c r="F288" s="3"/>
      <c r="G288" s="3"/>
      <c r="H288" s="3"/>
      <c r="I288" s="3"/>
      <c r="J288" s="3"/>
    </row>
    <row r="289" spans="4:10" x14ac:dyDescent="0.35">
      <c r="D289" s="3"/>
      <c r="E289" s="3"/>
      <c r="F289" s="3"/>
      <c r="G289" s="3"/>
      <c r="H289" s="3"/>
      <c r="I289" s="3"/>
      <c r="J289" s="3"/>
    </row>
    <row r="290" spans="4:10" x14ac:dyDescent="0.35">
      <c r="D290" s="3"/>
      <c r="E290" s="3"/>
      <c r="F290" s="3"/>
      <c r="G290" s="3"/>
      <c r="H290" s="3"/>
      <c r="I290" s="3"/>
      <c r="J290" s="3"/>
    </row>
    <row r="291" spans="4:10" x14ac:dyDescent="0.35">
      <c r="D291" s="3"/>
      <c r="E291" s="3"/>
      <c r="F291" s="3"/>
      <c r="G291" s="3"/>
      <c r="H291" s="3"/>
      <c r="I291" s="3"/>
      <c r="J291" s="3"/>
    </row>
    <row r="292" spans="4:10" x14ac:dyDescent="0.35">
      <c r="D292" s="3"/>
      <c r="E292" s="3"/>
      <c r="F292" s="3"/>
      <c r="G292" s="3"/>
      <c r="H292" s="3"/>
      <c r="I292" s="3"/>
      <c r="J292" s="3"/>
    </row>
    <row r="293" spans="4:10" x14ac:dyDescent="0.35">
      <c r="D293" s="3"/>
      <c r="E293" s="3"/>
      <c r="F293" s="3"/>
      <c r="G293" s="3"/>
      <c r="H293" s="3"/>
      <c r="I293" s="3"/>
      <c r="J293" s="3"/>
    </row>
    <row r="294" spans="4:10" x14ac:dyDescent="0.35">
      <c r="D294" s="3"/>
      <c r="E294" s="3"/>
      <c r="F294" s="3"/>
      <c r="G294" s="3"/>
      <c r="H294" s="3"/>
      <c r="I294" s="3"/>
      <c r="J294" s="3"/>
    </row>
    <row r="295" spans="4:10" x14ac:dyDescent="0.35">
      <c r="D295" s="3"/>
      <c r="E295" s="3"/>
      <c r="F295" s="3"/>
      <c r="G295" s="3"/>
      <c r="H295" s="3"/>
      <c r="I295" s="3"/>
      <c r="J295" s="3"/>
    </row>
    <row r="296" spans="4:10" x14ac:dyDescent="0.35">
      <c r="D296" s="3"/>
      <c r="E296" s="3"/>
      <c r="F296" s="3"/>
      <c r="G296" s="3"/>
      <c r="H296" s="3"/>
      <c r="I296" s="3"/>
      <c r="J296" s="3"/>
    </row>
    <row r="297" spans="4:10" x14ac:dyDescent="0.35">
      <c r="D297" s="3"/>
      <c r="E297" s="3"/>
      <c r="F297" s="3"/>
      <c r="G297" s="3"/>
      <c r="H297" s="3"/>
      <c r="I297" s="3"/>
      <c r="J297" s="3"/>
    </row>
    <row r="298" spans="4:10" x14ac:dyDescent="0.35">
      <c r="D298" s="3"/>
      <c r="E298" s="3"/>
      <c r="F298" s="3"/>
      <c r="G298" s="3"/>
      <c r="H298" s="3"/>
      <c r="I298" s="3"/>
      <c r="J298" s="3"/>
    </row>
    <row r="299" spans="4:10" x14ac:dyDescent="0.35">
      <c r="D299" s="3"/>
      <c r="E299" s="3"/>
      <c r="F299" s="3"/>
      <c r="G299" s="3"/>
      <c r="H299" s="3"/>
      <c r="I299" s="3"/>
      <c r="J299" s="3"/>
    </row>
    <row r="300" spans="4:10" x14ac:dyDescent="0.35">
      <c r="D300" s="3"/>
      <c r="E300" s="3"/>
      <c r="F300" s="3"/>
      <c r="G300" s="3"/>
      <c r="H300" s="3"/>
      <c r="I300" s="3"/>
      <c r="J300" s="3"/>
    </row>
    <row r="301" spans="4:10" x14ac:dyDescent="0.35">
      <c r="D301" s="3"/>
      <c r="E301" s="3"/>
      <c r="F301" s="3"/>
      <c r="G301" s="3"/>
      <c r="H301" s="3"/>
      <c r="I301" s="3"/>
      <c r="J301" s="3"/>
    </row>
    <row r="302" spans="4:10" x14ac:dyDescent="0.35">
      <c r="D302" s="3"/>
      <c r="E302" s="3"/>
      <c r="F302" s="3"/>
      <c r="G302" s="3"/>
      <c r="H302" s="3"/>
      <c r="I302" s="3"/>
      <c r="J302" s="3"/>
    </row>
    <row r="303" spans="4:10" x14ac:dyDescent="0.35">
      <c r="D303" s="3"/>
      <c r="E303" s="3"/>
      <c r="F303" s="3"/>
      <c r="G303" s="3"/>
      <c r="H303" s="3"/>
      <c r="I303" s="3"/>
      <c r="J303" s="3"/>
    </row>
    <row r="304" spans="4:10" x14ac:dyDescent="0.35">
      <c r="D304" s="3"/>
      <c r="E304" s="3"/>
      <c r="F304" s="3"/>
      <c r="G304" s="3"/>
      <c r="H304" s="3"/>
      <c r="I304" s="3"/>
      <c r="J304" s="3"/>
    </row>
    <row r="305" spans="4:10" x14ac:dyDescent="0.35">
      <c r="D305" s="3"/>
      <c r="E305" s="3"/>
      <c r="F305" s="3"/>
      <c r="G305" s="3"/>
      <c r="H305" s="3"/>
      <c r="I305" s="3"/>
      <c r="J305" s="3"/>
    </row>
    <row r="306" spans="4:10" x14ac:dyDescent="0.35">
      <c r="D306" s="3"/>
      <c r="E306" s="3"/>
      <c r="F306" s="3"/>
      <c r="G306" s="3"/>
      <c r="H306" s="3"/>
      <c r="I306" s="3"/>
      <c r="J306" s="3"/>
    </row>
    <row r="307" spans="4:10" x14ac:dyDescent="0.35">
      <c r="D307" s="3"/>
      <c r="E307" s="3"/>
      <c r="F307" s="3"/>
      <c r="G307" s="3"/>
      <c r="H307" s="3"/>
      <c r="I307" s="3"/>
      <c r="J307" s="3"/>
    </row>
    <row r="308" spans="4:10" x14ac:dyDescent="0.35">
      <c r="D308" s="3"/>
      <c r="E308" s="3"/>
      <c r="F308" s="3"/>
      <c r="G308" s="3"/>
      <c r="H308" s="3"/>
      <c r="I308" s="3"/>
      <c r="J308" s="3"/>
    </row>
    <row r="309" spans="4:10" x14ac:dyDescent="0.35">
      <c r="D309" s="3"/>
      <c r="E309" s="3"/>
      <c r="F309" s="3"/>
      <c r="G309" s="3"/>
      <c r="H309" s="3"/>
      <c r="I309" s="3"/>
      <c r="J309" s="3"/>
    </row>
    <row r="310" spans="4:10" x14ac:dyDescent="0.35">
      <c r="D310" s="3"/>
      <c r="E310" s="3"/>
      <c r="F310" s="3"/>
      <c r="G310" s="3"/>
      <c r="H310" s="3"/>
      <c r="I310" s="3"/>
      <c r="J310" s="3"/>
    </row>
    <row r="311" spans="4:10" x14ac:dyDescent="0.35">
      <c r="D311" s="3"/>
      <c r="E311" s="3"/>
      <c r="F311" s="3"/>
      <c r="G311" s="3"/>
      <c r="H311" s="3"/>
      <c r="I311" s="3"/>
      <c r="J311" s="3"/>
    </row>
    <row r="312" spans="4:10" x14ac:dyDescent="0.35">
      <c r="D312" s="3"/>
      <c r="E312" s="3"/>
      <c r="F312" s="3"/>
      <c r="G312" s="3"/>
      <c r="H312" s="3"/>
      <c r="I312" s="3"/>
      <c r="J312" s="3"/>
    </row>
    <row r="313" spans="4:10" x14ac:dyDescent="0.35">
      <c r="D313" s="3"/>
      <c r="E313" s="3"/>
      <c r="F313" s="3"/>
      <c r="G313" s="3"/>
      <c r="H313" s="3"/>
      <c r="I313" s="3"/>
      <c r="J313" s="3"/>
    </row>
    <row r="314" spans="4:10" x14ac:dyDescent="0.35">
      <c r="D314" s="3"/>
      <c r="E314" s="3"/>
      <c r="F314" s="3"/>
      <c r="G314" s="3"/>
      <c r="H314" s="3"/>
      <c r="I314" s="3"/>
      <c r="J314" s="3"/>
    </row>
    <row r="315" spans="4:10" x14ac:dyDescent="0.35">
      <c r="D315" s="3"/>
      <c r="E315" s="3"/>
      <c r="F315" s="3"/>
      <c r="G315" s="3"/>
      <c r="H315" s="3"/>
      <c r="I315" s="3"/>
      <c r="J315" s="3"/>
    </row>
    <row r="316" spans="4:10" x14ac:dyDescent="0.35">
      <c r="D316" s="3"/>
      <c r="E316" s="3"/>
      <c r="F316" s="3"/>
      <c r="G316" s="3"/>
      <c r="H316" s="3"/>
      <c r="I316" s="3"/>
      <c r="J316" s="3"/>
    </row>
    <row r="317" spans="4:10" x14ac:dyDescent="0.35">
      <c r="D317" s="3"/>
      <c r="E317" s="3"/>
      <c r="F317" s="3"/>
      <c r="G317" s="3"/>
      <c r="H317" s="3"/>
      <c r="I317" s="3"/>
      <c r="J317" s="3"/>
    </row>
    <row r="318" spans="4:10" x14ac:dyDescent="0.35">
      <c r="D318" s="3"/>
      <c r="E318" s="3"/>
      <c r="F318" s="3"/>
      <c r="G318" s="3"/>
      <c r="H318" s="3"/>
      <c r="I318" s="3"/>
      <c r="J318" s="3"/>
    </row>
    <row r="319" spans="4:10" x14ac:dyDescent="0.35">
      <c r="D319" s="3"/>
      <c r="E319" s="3"/>
      <c r="F319" s="3"/>
      <c r="G319" s="3"/>
      <c r="H319" s="3"/>
      <c r="I319" s="3"/>
      <c r="J319" s="3"/>
    </row>
    <row r="320" spans="4:10" x14ac:dyDescent="0.35">
      <c r="D320" s="3"/>
      <c r="E320" s="3"/>
      <c r="F320" s="3"/>
      <c r="G320" s="3"/>
      <c r="H320" s="3"/>
      <c r="I320" s="3"/>
      <c r="J320" s="3"/>
    </row>
    <row r="321" spans="4:10" x14ac:dyDescent="0.35">
      <c r="D321" s="3"/>
      <c r="E321" s="3"/>
      <c r="F321" s="3"/>
      <c r="G321" s="3"/>
      <c r="H321" s="3"/>
      <c r="I321" s="3"/>
      <c r="J321" s="3"/>
    </row>
    <row r="322" spans="4:10" x14ac:dyDescent="0.35">
      <c r="D322" s="3"/>
      <c r="E322" s="3"/>
      <c r="F322" s="3"/>
      <c r="G322" s="3"/>
      <c r="H322" s="3"/>
      <c r="I322" s="3"/>
      <c r="J322" s="3"/>
    </row>
    <row r="323" spans="4:10" x14ac:dyDescent="0.35">
      <c r="D323" s="3"/>
      <c r="E323" s="3"/>
      <c r="F323" s="3"/>
      <c r="G323" s="3"/>
      <c r="H323" s="3"/>
      <c r="I323" s="3"/>
      <c r="J323" s="3"/>
    </row>
    <row r="324" spans="4:10" x14ac:dyDescent="0.35">
      <c r="D324" s="3"/>
      <c r="E324" s="3"/>
      <c r="F324" s="3"/>
      <c r="G324" s="3"/>
      <c r="H324" s="3"/>
      <c r="I324" s="3"/>
      <c r="J324" s="3"/>
    </row>
    <row r="325" spans="4:10" x14ac:dyDescent="0.35">
      <c r="D325" s="3"/>
      <c r="E325" s="3"/>
      <c r="F325" s="3"/>
      <c r="G325" s="3"/>
      <c r="H325" s="3"/>
      <c r="I325" s="3"/>
      <c r="J325" s="3"/>
    </row>
    <row r="326" spans="4:10" x14ac:dyDescent="0.35">
      <c r="D326" s="3"/>
      <c r="E326" s="3"/>
      <c r="F326" s="3"/>
      <c r="G326" s="3"/>
      <c r="H326" s="3"/>
      <c r="I326" s="3"/>
      <c r="J326" s="3"/>
    </row>
    <row r="327" spans="4:10" x14ac:dyDescent="0.35">
      <c r="D327" s="3"/>
      <c r="E327" s="3"/>
      <c r="F327" s="3"/>
      <c r="G327" s="3"/>
      <c r="H327" s="3"/>
      <c r="I327" s="3"/>
      <c r="J327" s="3"/>
    </row>
    <row r="328" spans="4:10" x14ac:dyDescent="0.35">
      <c r="D328" s="3"/>
      <c r="E328" s="3"/>
      <c r="F328" s="3"/>
      <c r="G328" s="3"/>
      <c r="H328" s="3"/>
      <c r="I328" s="3"/>
      <c r="J328" s="3"/>
    </row>
    <row r="329" spans="4:10" x14ac:dyDescent="0.35">
      <c r="D329" s="3"/>
      <c r="E329" s="3"/>
      <c r="F329" s="3"/>
      <c r="G329" s="3"/>
      <c r="H329" s="3"/>
      <c r="I329" s="3"/>
      <c r="J329" s="3"/>
    </row>
    <row r="330" spans="4:10" x14ac:dyDescent="0.35">
      <c r="D330" s="3"/>
      <c r="E330" s="3"/>
      <c r="F330" s="3"/>
      <c r="G330" s="3"/>
      <c r="H330" s="3"/>
      <c r="I330" s="3"/>
      <c r="J330" s="3"/>
    </row>
    <row r="331" spans="4:10" x14ac:dyDescent="0.35">
      <c r="D331" s="3"/>
      <c r="E331" s="3"/>
      <c r="F331" s="3"/>
      <c r="G331" s="3"/>
      <c r="H331" s="3"/>
      <c r="I331" s="3"/>
      <c r="J331" s="3"/>
    </row>
    <row r="332" spans="4:10" x14ac:dyDescent="0.35">
      <c r="D332" s="3"/>
      <c r="E332" s="3"/>
      <c r="F332" s="3"/>
      <c r="G332" s="3"/>
      <c r="H332" s="3"/>
      <c r="I332" s="3"/>
      <c r="J332" s="3"/>
    </row>
    <row r="333" spans="4:10" x14ac:dyDescent="0.35">
      <c r="D333" s="3"/>
      <c r="E333" s="3"/>
      <c r="F333" s="3"/>
      <c r="G333" s="3"/>
      <c r="H333" s="3"/>
      <c r="I333" s="3"/>
      <c r="J333" s="3"/>
    </row>
    <row r="334" spans="4:10" x14ac:dyDescent="0.35">
      <c r="D334" s="3"/>
      <c r="E334" s="3"/>
      <c r="F334" s="3"/>
      <c r="G334" s="3"/>
      <c r="H334" s="3"/>
      <c r="I334" s="3"/>
      <c r="J334" s="3"/>
    </row>
    <row r="335" spans="4:10" x14ac:dyDescent="0.35">
      <c r="D335" s="3"/>
      <c r="E335" s="3"/>
      <c r="F335" s="3"/>
      <c r="G335" s="3"/>
      <c r="H335" s="3"/>
      <c r="I335" s="3"/>
      <c r="J335" s="3"/>
    </row>
    <row r="336" spans="4:10" x14ac:dyDescent="0.35">
      <c r="D336" s="3"/>
      <c r="E336" s="3"/>
      <c r="F336" s="3"/>
      <c r="G336" s="3"/>
      <c r="H336" s="3"/>
      <c r="I336" s="3"/>
      <c r="J336" s="3"/>
    </row>
    <row r="337" spans="4:10" x14ac:dyDescent="0.35">
      <c r="D337" s="3"/>
      <c r="E337" s="3"/>
      <c r="F337" s="3"/>
      <c r="G337" s="3"/>
      <c r="H337" s="3"/>
      <c r="I337" s="3"/>
      <c r="J337" s="3"/>
    </row>
    <row r="338" spans="4:10" x14ac:dyDescent="0.35">
      <c r="D338" s="3"/>
      <c r="E338" s="3"/>
      <c r="F338" s="3"/>
      <c r="G338" s="3"/>
      <c r="H338" s="3"/>
      <c r="I338" s="3"/>
      <c r="J338" s="3"/>
    </row>
    <row r="339" spans="4:10" x14ac:dyDescent="0.35">
      <c r="D339" s="3"/>
      <c r="E339" s="3"/>
      <c r="F339" s="3"/>
      <c r="G339" s="3"/>
      <c r="H339" s="3"/>
      <c r="I339" s="3"/>
      <c r="J339" s="3"/>
    </row>
    <row r="340" spans="4:10" x14ac:dyDescent="0.35">
      <c r="D340" s="3"/>
      <c r="E340" s="3"/>
      <c r="F340" s="3"/>
      <c r="G340" s="3"/>
      <c r="H340" s="3"/>
      <c r="I340" s="3"/>
      <c r="J340" s="3"/>
    </row>
    <row r="341" spans="4:10" x14ac:dyDescent="0.35">
      <c r="D341" s="3"/>
      <c r="E341" s="3"/>
      <c r="F341" s="3"/>
      <c r="G341" s="3"/>
      <c r="H341" s="3"/>
      <c r="I341" s="3"/>
      <c r="J341" s="3"/>
    </row>
    <row r="342" spans="4:10" x14ac:dyDescent="0.35">
      <c r="D342" s="3"/>
      <c r="E342" s="3"/>
      <c r="F342" s="3"/>
      <c r="G342" s="3"/>
      <c r="H342" s="3"/>
      <c r="I342" s="3"/>
      <c r="J342" s="3"/>
    </row>
    <row r="343" spans="4:10" x14ac:dyDescent="0.35">
      <c r="D343" s="3"/>
      <c r="E343" s="3"/>
      <c r="F343" s="3"/>
      <c r="G343" s="3"/>
      <c r="H343" s="3"/>
      <c r="I343" s="3"/>
      <c r="J343" s="3"/>
    </row>
    <row r="344" spans="4:10" x14ac:dyDescent="0.35">
      <c r="D344" s="3"/>
      <c r="E344" s="3"/>
      <c r="F344" s="3"/>
      <c r="G344" s="3"/>
      <c r="H344" s="3"/>
      <c r="I344" s="3"/>
      <c r="J344" s="3"/>
    </row>
    <row r="345" spans="4:10" x14ac:dyDescent="0.35">
      <c r="D345" s="3"/>
      <c r="E345" s="3"/>
      <c r="F345" s="3"/>
      <c r="G345" s="3"/>
      <c r="H345" s="3"/>
      <c r="I345" s="3"/>
      <c r="J345" s="3"/>
    </row>
    <row r="346" spans="4:10" x14ac:dyDescent="0.35">
      <c r="D346" s="3"/>
      <c r="E346" s="3"/>
      <c r="F346" s="3"/>
      <c r="G346" s="3"/>
      <c r="H346" s="3"/>
      <c r="I346" s="3"/>
      <c r="J346" s="3"/>
    </row>
    <row r="347" spans="4:10" x14ac:dyDescent="0.35">
      <c r="D347" s="3"/>
      <c r="E347" s="3"/>
      <c r="F347" s="3"/>
      <c r="G347" s="3"/>
      <c r="H347" s="3"/>
      <c r="I347" s="3"/>
      <c r="J347" s="3"/>
    </row>
    <row r="348" spans="4:10" x14ac:dyDescent="0.35">
      <c r="D348" s="3"/>
      <c r="E348" s="3"/>
      <c r="F348" s="3"/>
      <c r="G348" s="3"/>
      <c r="H348" s="3"/>
      <c r="I348" s="3"/>
      <c r="J348" s="3"/>
    </row>
    <row r="349" spans="4:10" x14ac:dyDescent="0.35">
      <c r="D349" s="3"/>
      <c r="E349" s="3"/>
      <c r="F349" s="3"/>
      <c r="G349" s="3"/>
      <c r="H349" s="3"/>
      <c r="I349" s="3"/>
      <c r="J349" s="3"/>
    </row>
    <row r="350" spans="4:10" x14ac:dyDescent="0.35">
      <c r="D350" s="3"/>
      <c r="E350" s="3"/>
      <c r="F350" s="3"/>
      <c r="G350" s="3"/>
      <c r="H350" s="3"/>
      <c r="I350" s="3"/>
      <c r="J350" s="3"/>
    </row>
    <row r="351" spans="4:10" x14ac:dyDescent="0.35">
      <c r="D351" s="3"/>
      <c r="E351" s="3"/>
      <c r="F351" s="3"/>
      <c r="G351" s="3"/>
      <c r="H351" s="3"/>
      <c r="I351" s="3"/>
      <c r="J351" s="3"/>
    </row>
    <row r="352" spans="4:10" x14ac:dyDescent="0.35">
      <c r="D352" s="3"/>
      <c r="E352" s="3"/>
      <c r="F352" s="3"/>
      <c r="G352" s="3"/>
      <c r="H352" s="3"/>
      <c r="I352" s="3"/>
      <c r="J352" s="3"/>
    </row>
    <row r="353" spans="4:10" x14ac:dyDescent="0.35">
      <c r="D353" s="3"/>
      <c r="E353" s="3"/>
      <c r="F353" s="3"/>
      <c r="G353" s="3"/>
      <c r="H353" s="3"/>
      <c r="I353" s="3"/>
      <c r="J353" s="3"/>
    </row>
    <row r="354" spans="4:10" x14ac:dyDescent="0.35">
      <c r="D354" s="3"/>
      <c r="E354" s="3"/>
      <c r="F354" s="3"/>
      <c r="G354" s="3"/>
      <c r="H354" s="3"/>
      <c r="I354" s="3"/>
      <c r="J354" s="3"/>
    </row>
    <row r="355" spans="4:10" x14ac:dyDescent="0.35">
      <c r="D355" s="3"/>
      <c r="E355" s="3"/>
      <c r="F355" s="3"/>
      <c r="G355" s="3"/>
      <c r="H355" s="3"/>
      <c r="I355" s="3"/>
      <c r="J355" s="3"/>
    </row>
    <row r="356" spans="4:10" x14ac:dyDescent="0.35">
      <c r="D356" s="3"/>
      <c r="E356" s="3"/>
      <c r="F356" s="3"/>
      <c r="G356" s="3"/>
      <c r="H356" s="3"/>
      <c r="I356" s="3"/>
      <c r="J356" s="3"/>
    </row>
    <row r="357" spans="4:10" x14ac:dyDescent="0.35">
      <c r="D357" s="3"/>
      <c r="E357" s="3"/>
      <c r="F357" s="3"/>
      <c r="G357" s="3"/>
      <c r="H357" s="3"/>
      <c r="I357" s="3"/>
      <c r="J357" s="3"/>
    </row>
    <row r="358" spans="4:10" x14ac:dyDescent="0.35">
      <c r="D358" s="3"/>
      <c r="E358" s="3"/>
      <c r="F358" s="3"/>
      <c r="G358" s="3"/>
      <c r="H358" s="3"/>
      <c r="I358" s="3"/>
      <c r="J358" s="3"/>
    </row>
    <row r="359" spans="4:10" x14ac:dyDescent="0.35">
      <c r="D359" s="3"/>
      <c r="E359" s="3"/>
      <c r="F359" s="3"/>
      <c r="G359" s="3"/>
      <c r="H359" s="3"/>
      <c r="I359" s="3"/>
      <c r="J359" s="3"/>
    </row>
    <row r="360" spans="4:10" x14ac:dyDescent="0.35">
      <c r="D360" s="3"/>
      <c r="E360" s="3"/>
      <c r="F360" s="3"/>
      <c r="G360" s="3"/>
      <c r="H360" s="3"/>
      <c r="I360" s="3"/>
      <c r="J360" s="3"/>
    </row>
    <row r="361" spans="4:10" x14ac:dyDescent="0.35">
      <c r="D361" s="3"/>
      <c r="E361" s="3"/>
      <c r="F361" s="3"/>
      <c r="G361" s="3"/>
      <c r="H361" s="3"/>
      <c r="I361" s="3"/>
      <c r="J361" s="3"/>
    </row>
    <row r="362" spans="4:10" x14ac:dyDescent="0.35">
      <c r="D362" s="3"/>
      <c r="E362" s="3"/>
      <c r="F362" s="3"/>
      <c r="G362" s="3"/>
      <c r="H362" s="3"/>
      <c r="I362" s="3"/>
      <c r="J362" s="3"/>
    </row>
    <row r="363" spans="4:10" x14ac:dyDescent="0.35">
      <c r="D363" s="3"/>
      <c r="E363" s="3"/>
      <c r="F363" s="3"/>
      <c r="G363" s="3"/>
      <c r="H363" s="3"/>
      <c r="I363" s="3"/>
      <c r="J363" s="3"/>
    </row>
    <row r="364" spans="4:10" x14ac:dyDescent="0.35">
      <c r="D364" s="3"/>
      <c r="E364" s="3"/>
      <c r="F364" s="3"/>
      <c r="G364" s="3"/>
      <c r="H364" s="3"/>
      <c r="I364" s="3"/>
      <c r="J364" s="3"/>
    </row>
    <row r="365" spans="4:10" x14ac:dyDescent="0.35">
      <c r="D365" s="3"/>
      <c r="E365" s="3"/>
      <c r="F365" s="3"/>
      <c r="G365" s="3"/>
      <c r="H365" s="3"/>
      <c r="I365" s="3"/>
      <c r="J365" s="3"/>
    </row>
    <row r="366" spans="4:10" x14ac:dyDescent="0.35">
      <c r="D366" s="3"/>
      <c r="E366" s="3"/>
      <c r="F366" s="3"/>
      <c r="G366" s="3"/>
      <c r="H366" s="3"/>
      <c r="I366" s="3"/>
      <c r="J366" s="3"/>
    </row>
    <row r="367" spans="4:10" x14ac:dyDescent="0.35">
      <c r="D367" s="3"/>
      <c r="E367" s="3"/>
      <c r="F367" s="3"/>
      <c r="G367" s="3"/>
      <c r="H367" s="3"/>
      <c r="I367" s="3"/>
      <c r="J367" s="3"/>
    </row>
    <row r="368" spans="4:10" x14ac:dyDescent="0.35">
      <c r="D368" s="3"/>
      <c r="E368" s="3"/>
      <c r="F368" s="3"/>
      <c r="G368" s="3"/>
      <c r="H368" s="3"/>
      <c r="I368" s="3"/>
      <c r="J368" s="3"/>
    </row>
    <row r="369" spans="4:10" x14ac:dyDescent="0.35">
      <c r="D369" s="3"/>
      <c r="E369" s="3"/>
      <c r="F369" s="3"/>
      <c r="G369" s="3"/>
      <c r="H369" s="3"/>
      <c r="I369" s="3"/>
      <c r="J369" s="3"/>
    </row>
    <row r="370" spans="4:10" x14ac:dyDescent="0.35">
      <c r="D370" s="3"/>
      <c r="E370" s="3"/>
      <c r="F370" s="3"/>
      <c r="G370" s="3"/>
      <c r="H370" s="3"/>
      <c r="I370" s="3"/>
      <c r="J370" s="3"/>
    </row>
    <row r="371" spans="4:10" x14ac:dyDescent="0.35">
      <c r="D371" s="3"/>
      <c r="E371" s="3"/>
      <c r="F371" s="3"/>
      <c r="G371" s="3"/>
      <c r="H371" s="3"/>
      <c r="I371" s="3"/>
      <c r="J371" s="3"/>
    </row>
    <row r="372" spans="4:10" x14ac:dyDescent="0.35">
      <c r="D372" s="3"/>
      <c r="E372" s="3"/>
      <c r="F372" s="3"/>
      <c r="G372" s="3"/>
      <c r="H372" s="3"/>
      <c r="I372" s="3"/>
      <c r="J372" s="3"/>
    </row>
    <row r="373" spans="4:10" x14ac:dyDescent="0.35">
      <c r="D373" s="3"/>
      <c r="E373" s="3"/>
      <c r="F373" s="3"/>
      <c r="G373" s="3"/>
      <c r="H373" s="3"/>
      <c r="I373" s="3"/>
      <c r="J373" s="3"/>
    </row>
    <row r="374" spans="4:10" x14ac:dyDescent="0.35">
      <c r="D374" s="3"/>
      <c r="E374" s="3"/>
      <c r="F374" s="3"/>
      <c r="G374" s="3"/>
      <c r="H374" s="3"/>
      <c r="I374" s="3"/>
      <c r="J374" s="3"/>
    </row>
    <row r="375" spans="4:10" x14ac:dyDescent="0.35">
      <c r="D375" s="3"/>
      <c r="E375" s="3"/>
      <c r="F375" s="3"/>
      <c r="G375" s="3"/>
      <c r="H375" s="3"/>
      <c r="I375" s="3"/>
      <c r="J375" s="3"/>
    </row>
    <row r="376" spans="4:10" x14ac:dyDescent="0.35">
      <c r="D376" s="3"/>
      <c r="E376" s="3"/>
      <c r="F376" s="3"/>
      <c r="G376" s="3"/>
      <c r="H376" s="3"/>
      <c r="I376" s="3"/>
      <c r="J376" s="3"/>
    </row>
    <row r="377" spans="4:10" x14ac:dyDescent="0.35">
      <c r="D377" s="3"/>
      <c r="E377" s="3"/>
      <c r="F377" s="3"/>
      <c r="G377" s="3"/>
      <c r="H377" s="3"/>
      <c r="I377" s="3"/>
      <c r="J377" s="3"/>
    </row>
    <row r="378" spans="4:10" x14ac:dyDescent="0.35">
      <c r="D378" s="3"/>
      <c r="E378" s="3"/>
      <c r="F378" s="3"/>
      <c r="G378" s="3"/>
      <c r="H378" s="3"/>
      <c r="I378" s="3"/>
      <c r="J378" s="3"/>
    </row>
    <row r="379" spans="4:10" x14ac:dyDescent="0.35">
      <c r="D379" s="3"/>
      <c r="E379" s="3"/>
      <c r="F379" s="3"/>
      <c r="G379" s="3"/>
      <c r="H379" s="3"/>
      <c r="I379" s="3"/>
      <c r="J379" s="3"/>
    </row>
    <row r="380" spans="4:10" x14ac:dyDescent="0.35">
      <c r="D380" s="3"/>
      <c r="E380" s="3"/>
      <c r="F380" s="3"/>
      <c r="G380" s="3"/>
      <c r="H380" s="3"/>
      <c r="I380" s="3"/>
      <c r="J380" s="3"/>
    </row>
    <row r="381" spans="4:10" x14ac:dyDescent="0.35">
      <c r="D381" s="3"/>
      <c r="E381" s="3"/>
      <c r="F381" s="3"/>
      <c r="G381" s="3"/>
      <c r="H381" s="3"/>
      <c r="I381" s="3"/>
      <c r="J381" s="3"/>
    </row>
    <row r="382" spans="4:10" x14ac:dyDescent="0.35">
      <c r="D382" s="3"/>
      <c r="E382" s="3"/>
      <c r="F382" s="3"/>
      <c r="G382" s="3"/>
      <c r="H382" s="3"/>
      <c r="I382" s="3"/>
      <c r="J382" s="3"/>
    </row>
    <row r="383" spans="4:10" x14ac:dyDescent="0.35">
      <c r="D383" s="3"/>
      <c r="E383" s="3"/>
      <c r="F383" s="3"/>
      <c r="G383" s="3"/>
      <c r="H383" s="3"/>
      <c r="I383" s="3"/>
      <c r="J383" s="3"/>
    </row>
    <row r="384" spans="4:10" x14ac:dyDescent="0.35">
      <c r="D384" s="3"/>
      <c r="E384" s="3"/>
      <c r="F384" s="3"/>
      <c r="G384" s="3"/>
      <c r="H384" s="3"/>
      <c r="I384" s="3"/>
      <c r="J384" s="3"/>
    </row>
    <row r="385" spans="4:10" x14ac:dyDescent="0.35">
      <c r="D385" s="3"/>
      <c r="E385" s="3"/>
      <c r="F385" s="3"/>
      <c r="G385" s="3"/>
      <c r="H385" s="3"/>
      <c r="I385" s="3"/>
      <c r="J385" s="3"/>
    </row>
    <row r="386" spans="4:10" x14ac:dyDescent="0.35">
      <c r="D386" s="3"/>
      <c r="E386" s="3"/>
      <c r="F386" s="3"/>
      <c r="G386" s="3"/>
      <c r="H386" s="3"/>
      <c r="I386" s="3"/>
      <c r="J386" s="3"/>
    </row>
    <row r="387" spans="4:10" x14ac:dyDescent="0.35">
      <c r="D387" s="3"/>
      <c r="E387" s="3"/>
      <c r="F387" s="3"/>
      <c r="G387" s="3"/>
      <c r="H387" s="3"/>
      <c r="I387" s="3"/>
      <c r="J387" s="3"/>
    </row>
    <row r="388" spans="4:10" x14ac:dyDescent="0.35">
      <c r="D388" s="3"/>
      <c r="E388" s="3"/>
      <c r="F388" s="3"/>
      <c r="G388" s="3"/>
      <c r="H388" s="3"/>
      <c r="I388" s="3"/>
      <c r="J388" s="3"/>
    </row>
    <row r="389" spans="4:10" x14ac:dyDescent="0.35">
      <c r="D389" s="3"/>
      <c r="E389" s="3"/>
      <c r="F389" s="3"/>
      <c r="G389" s="3"/>
      <c r="H389" s="3"/>
      <c r="I389" s="3"/>
      <c r="J389" s="3"/>
    </row>
    <row r="390" spans="4:10" x14ac:dyDescent="0.35">
      <c r="D390" s="3"/>
      <c r="E390" s="3"/>
      <c r="F390" s="3"/>
      <c r="G390" s="3"/>
      <c r="H390" s="3"/>
      <c r="I390" s="3"/>
      <c r="J390" s="3"/>
    </row>
    <row r="391" spans="4:10" x14ac:dyDescent="0.35">
      <c r="D391" s="3"/>
      <c r="E391" s="3"/>
      <c r="F391" s="3"/>
      <c r="G391" s="3"/>
      <c r="H391" s="3"/>
      <c r="I391" s="3"/>
      <c r="J391" s="3"/>
    </row>
    <row r="392" spans="4:10" x14ac:dyDescent="0.35">
      <c r="D392" s="3"/>
      <c r="E392" s="3"/>
      <c r="F392" s="3"/>
      <c r="G392" s="3"/>
      <c r="H392" s="3"/>
      <c r="I392" s="3"/>
      <c r="J392" s="3"/>
    </row>
    <row r="393" spans="4:10" x14ac:dyDescent="0.35">
      <c r="D393" s="3"/>
      <c r="E393" s="3"/>
      <c r="F393" s="3"/>
      <c r="G393" s="3"/>
      <c r="H393" s="3"/>
      <c r="I393" s="3"/>
      <c r="J393" s="3"/>
    </row>
    <row r="394" spans="4:10" x14ac:dyDescent="0.35">
      <c r="D394" s="3"/>
      <c r="E394" s="3"/>
      <c r="F394" s="3"/>
      <c r="G394" s="3"/>
      <c r="H394" s="3"/>
      <c r="I394" s="3"/>
      <c r="J394" s="3"/>
    </row>
    <row r="395" spans="4:10" x14ac:dyDescent="0.35">
      <c r="D395" s="3"/>
      <c r="E395" s="3"/>
      <c r="F395" s="3"/>
      <c r="G395" s="3"/>
      <c r="H395" s="3"/>
      <c r="I395" s="3"/>
      <c r="J395" s="3"/>
    </row>
    <row r="396" spans="4:10" x14ac:dyDescent="0.35">
      <c r="D396" s="3"/>
      <c r="E396" s="3"/>
      <c r="F396" s="3"/>
      <c r="G396" s="3"/>
      <c r="H396" s="3"/>
      <c r="I396" s="3"/>
      <c r="J396" s="3"/>
    </row>
    <row r="397" spans="4:10" x14ac:dyDescent="0.35">
      <c r="D397" s="3"/>
      <c r="E397" s="3"/>
      <c r="F397" s="3"/>
      <c r="G397" s="3"/>
      <c r="H397" s="3"/>
      <c r="I397" s="3"/>
      <c r="J397" s="3"/>
    </row>
    <row r="398" spans="4:10" x14ac:dyDescent="0.35">
      <c r="D398" s="3"/>
      <c r="E398" s="3"/>
      <c r="F398" s="3"/>
      <c r="G398" s="3"/>
      <c r="H398" s="3"/>
      <c r="I398" s="3"/>
      <c r="J398" s="3"/>
    </row>
    <row r="399" spans="4:10" x14ac:dyDescent="0.35">
      <c r="D399" s="3"/>
      <c r="E399" s="3"/>
      <c r="F399" s="3"/>
      <c r="G399" s="3"/>
      <c r="H399" s="3"/>
      <c r="I399" s="3"/>
      <c r="J399" s="3"/>
    </row>
    <row r="400" spans="4:10" x14ac:dyDescent="0.35">
      <c r="D400" s="3"/>
      <c r="E400" s="3"/>
      <c r="F400" s="3"/>
      <c r="G400" s="3"/>
      <c r="H400" s="3"/>
      <c r="I400" s="3"/>
      <c r="J400" s="3"/>
    </row>
    <row r="401" spans="4:10" x14ac:dyDescent="0.35">
      <c r="D401" s="3"/>
      <c r="E401" s="3"/>
      <c r="F401" s="3"/>
      <c r="G401" s="3"/>
      <c r="H401" s="3"/>
      <c r="I401" s="3"/>
      <c r="J401" s="3"/>
    </row>
    <row r="402" spans="4:10" x14ac:dyDescent="0.35">
      <c r="D402" s="3"/>
      <c r="E402" s="3"/>
      <c r="F402" s="3"/>
      <c r="G402" s="3"/>
      <c r="H402" s="3"/>
      <c r="I402" s="3"/>
      <c r="J402" s="3"/>
    </row>
    <row r="403" spans="4:10" x14ac:dyDescent="0.35">
      <c r="D403" s="3"/>
      <c r="E403" s="3"/>
      <c r="F403" s="3"/>
      <c r="G403" s="3"/>
      <c r="H403" s="3"/>
      <c r="I403" s="3"/>
      <c r="J403" s="3"/>
    </row>
    <row r="404" spans="4:10" x14ac:dyDescent="0.35">
      <c r="D404" s="3"/>
      <c r="E404" s="3"/>
      <c r="F404" s="3"/>
      <c r="G404" s="3"/>
      <c r="H404" s="3"/>
      <c r="I404" s="3"/>
      <c r="J404" s="3"/>
    </row>
    <row r="405" spans="4:10" x14ac:dyDescent="0.35">
      <c r="D405" s="3"/>
      <c r="E405" s="3"/>
      <c r="F405" s="3"/>
      <c r="G405" s="3"/>
      <c r="H405" s="3"/>
      <c r="I405" s="3"/>
      <c r="J405" s="3"/>
    </row>
    <row r="406" spans="4:10" x14ac:dyDescent="0.35">
      <c r="D406" s="3"/>
      <c r="E406" s="3"/>
      <c r="F406" s="3"/>
      <c r="G406" s="3"/>
      <c r="H406" s="3"/>
      <c r="I406" s="3"/>
      <c r="J406" s="3"/>
    </row>
    <row r="407" spans="4:10" x14ac:dyDescent="0.35">
      <c r="D407" s="3"/>
      <c r="E407" s="3"/>
      <c r="F407" s="3"/>
      <c r="G407" s="3"/>
      <c r="H407" s="3"/>
      <c r="I407" s="3"/>
      <c r="J407" s="3"/>
    </row>
    <row r="408" spans="4:10" x14ac:dyDescent="0.35">
      <c r="D408" s="3"/>
      <c r="E408" s="3"/>
      <c r="F408" s="3"/>
      <c r="G408" s="3"/>
      <c r="H408" s="3"/>
      <c r="I408" s="3"/>
      <c r="J408" s="3"/>
    </row>
    <row r="409" spans="4:10" x14ac:dyDescent="0.35">
      <c r="D409" s="3"/>
      <c r="E409" s="3"/>
      <c r="F409" s="3"/>
      <c r="G409" s="3"/>
      <c r="H409" s="3"/>
      <c r="I409" s="3"/>
      <c r="J409" s="3"/>
    </row>
    <row r="410" spans="4:10" x14ac:dyDescent="0.35">
      <c r="D410" s="3"/>
      <c r="E410" s="3"/>
      <c r="F410" s="3"/>
      <c r="G410" s="3"/>
      <c r="H410" s="3"/>
      <c r="I410" s="3"/>
      <c r="J410" s="3"/>
    </row>
    <row r="411" spans="4:10" x14ac:dyDescent="0.35">
      <c r="D411" s="3"/>
      <c r="E411" s="3"/>
      <c r="F411" s="3"/>
      <c r="G411" s="3"/>
      <c r="H411" s="3"/>
      <c r="I411" s="3"/>
      <c r="J411" s="3"/>
    </row>
    <row r="412" spans="4:10" x14ac:dyDescent="0.35">
      <c r="D412" s="3"/>
      <c r="E412" s="3"/>
      <c r="F412" s="3"/>
      <c r="G412" s="3"/>
      <c r="H412" s="3"/>
      <c r="I412" s="3"/>
      <c r="J412" s="3"/>
    </row>
    <row r="413" spans="4:10" x14ac:dyDescent="0.35">
      <c r="D413" s="3"/>
      <c r="E413" s="3"/>
      <c r="F413" s="3"/>
      <c r="G413" s="3"/>
      <c r="H413" s="3"/>
      <c r="I413" s="3"/>
      <c r="J413" s="3"/>
    </row>
    <row r="414" spans="4:10" x14ac:dyDescent="0.35">
      <c r="D414" s="3"/>
      <c r="E414" s="3"/>
      <c r="F414" s="3"/>
      <c r="G414" s="3"/>
      <c r="H414" s="3"/>
      <c r="I414" s="3"/>
      <c r="J414" s="3"/>
    </row>
    <row r="415" spans="4:10" x14ac:dyDescent="0.35">
      <c r="D415" s="3"/>
      <c r="E415" s="3"/>
      <c r="F415" s="3"/>
      <c r="G415" s="3"/>
      <c r="H415" s="3"/>
      <c r="I415" s="3"/>
      <c r="J415" s="3"/>
    </row>
    <row r="416" spans="4:10" x14ac:dyDescent="0.35">
      <c r="D416" s="3"/>
      <c r="E416" s="3"/>
      <c r="F416" s="3"/>
      <c r="G416" s="3"/>
      <c r="H416" s="3"/>
      <c r="I416" s="3"/>
      <c r="J416" s="3"/>
    </row>
    <row r="417" spans="4:10" x14ac:dyDescent="0.35">
      <c r="D417" s="3"/>
      <c r="E417" s="3"/>
      <c r="F417" s="3"/>
      <c r="G417" s="3"/>
      <c r="H417" s="3"/>
      <c r="I417" s="3"/>
      <c r="J417" s="3"/>
    </row>
    <row r="418" spans="4:10" x14ac:dyDescent="0.35">
      <c r="D418" s="3"/>
      <c r="E418" s="3"/>
      <c r="F418" s="3"/>
      <c r="G418" s="3"/>
      <c r="H418" s="3"/>
      <c r="I418" s="3"/>
      <c r="J418" s="3"/>
    </row>
    <row r="419" spans="4:10" x14ac:dyDescent="0.35">
      <c r="D419" s="3"/>
      <c r="E419" s="3"/>
      <c r="F419" s="3"/>
      <c r="G419" s="3"/>
      <c r="H419" s="3"/>
      <c r="I419" s="3"/>
      <c r="J419" s="3"/>
    </row>
    <row r="420" spans="4:10" x14ac:dyDescent="0.35">
      <c r="D420" s="3"/>
      <c r="E420" s="3"/>
      <c r="F420" s="3"/>
      <c r="G420" s="3"/>
      <c r="H420" s="3"/>
      <c r="I420" s="3"/>
      <c r="J420" s="3"/>
    </row>
    <row r="421" spans="4:10" x14ac:dyDescent="0.35">
      <c r="D421" s="3"/>
      <c r="E421" s="3"/>
      <c r="F421" s="3"/>
      <c r="G421" s="3"/>
      <c r="H421" s="3"/>
      <c r="I421" s="3"/>
      <c r="J421" s="3"/>
    </row>
    <row r="422" spans="4:10" x14ac:dyDescent="0.35">
      <c r="D422" s="3"/>
      <c r="E422" s="3"/>
      <c r="F422" s="3"/>
      <c r="G422" s="3"/>
      <c r="H422" s="3"/>
      <c r="I422" s="3"/>
      <c r="J422" s="3"/>
    </row>
    <row r="423" spans="4:10" x14ac:dyDescent="0.35">
      <c r="D423" s="3"/>
      <c r="E423" s="3"/>
      <c r="F423" s="3"/>
      <c r="G423" s="3"/>
      <c r="H423" s="3"/>
      <c r="I423" s="3"/>
      <c r="J423" s="3"/>
    </row>
    <row r="424" spans="4:10" x14ac:dyDescent="0.35">
      <c r="D424" s="3"/>
      <c r="E424" s="3"/>
      <c r="F424" s="3"/>
      <c r="G424" s="3"/>
      <c r="H424" s="3"/>
      <c r="I424" s="3"/>
      <c r="J424" s="3"/>
    </row>
    <row r="425" spans="4:10" x14ac:dyDescent="0.35">
      <c r="D425" s="3"/>
      <c r="E425" s="3"/>
      <c r="F425" s="3"/>
      <c r="G425" s="3"/>
      <c r="H425" s="3"/>
      <c r="I425" s="3"/>
      <c r="J425" s="3"/>
    </row>
    <row r="426" spans="4:10" x14ac:dyDescent="0.35">
      <c r="D426" s="3"/>
      <c r="E426" s="3"/>
      <c r="F426" s="3"/>
      <c r="G426" s="3"/>
      <c r="H426" s="3"/>
      <c r="I426" s="3"/>
      <c r="J426" s="3"/>
    </row>
    <row r="427" spans="4:10" x14ac:dyDescent="0.35">
      <c r="D427" s="3"/>
      <c r="E427" s="3"/>
      <c r="F427" s="3"/>
      <c r="G427" s="3"/>
      <c r="H427" s="3"/>
      <c r="I427" s="3"/>
      <c r="J427" s="3"/>
    </row>
    <row r="428" spans="4:10" x14ac:dyDescent="0.35">
      <c r="D428" s="3"/>
      <c r="E428" s="3"/>
      <c r="F428" s="3"/>
      <c r="G428" s="3"/>
      <c r="H428" s="3"/>
      <c r="I428" s="3"/>
      <c r="J428" s="3"/>
    </row>
    <row r="429" spans="4:10" x14ac:dyDescent="0.35">
      <c r="D429" s="3"/>
      <c r="E429" s="3"/>
      <c r="F429" s="3"/>
      <c r="G429" s="3"/>
      <c r="H429" s="3"/>
      <c r="I429" s="3"/>
      <c r="J429" s="3"/>
    </row>
    <row r="430" spans="4:10" x14ac:dyDescent="0.35">
      <c r="D430" s="3"/>
      <c r="E430" s="3"/>
      <c r="F430" s="3"/>
      <c r="G430" s="3"/>
      <c r="H430" s="3"/>
      <c r="I430" s="3"/>
      <c r="J430" s="3"/>
    </row>
    <row r="431" spans="4:10" x14ac:dyDescent="0.35">
      <c r="D431" s="3"/>
      <c r="E431" s="3"/>
      <c r="F431" s="3"/>
      <c r="G431" s="3"/>
      <c r="H431" s="3"/>
      <c r="I431" s="3"/>
      <c r="J431" s="3"/>
    </row>
    <row r="432" spans="4:10" x14ac:dyDescent="0.35">
      <c r="D432" s="3"/>
      <c r="E432" s="3"/>
      <c r="F432" s="3"/>
      <c r="G432" s="3"/>
      <c r="H432" s="3"/>
      <c r="I432" s="3"/>
      <c r="J432" s="3"/>
    </row>
    <row r="433" spans="4:10" x14ac:dyDescent="0.35">
      <c r="D433" s="3"/>
      <c r="E433" s="3"/>
      <c r="F433" s="3"/>
      <c r="G433" s="3"/>
      <c r="H433" s="3"/>
      <c r="I433" s="3"/>
      <c r="J433" s="3"/>
    </row>
    <row r="434" spans="4:10" x14ac:dyDescent="0.35">
      <c r="D434" s="3"/>
      <c r="E434" s="3"/>
      <c r="F434" s="3"/>
      <c r="G434" s="3"/>
      <c r="H434" s="3"/>
      <c r="I434" s="3"/>
      <c r="J434" s="3"/>
    </row>
    <row r="435" spans="4:10" x14ac:dyDescent="0.35">
      <c r="D435" s="3"/>
      <c r="E435" s="3"/>
      <c r="F435" s="3"/>
      <c r="G435" s="3"/>
      <c r="H435" s="3"/>
      <c r="I435" s="3"/>
      <c r="J435" s="3"/>
    </row>
    <row r="436" spans="4:10" x14ac:dyDescent="0.35">
      <c r="D436" s="3"/>
      <c r="E436" s="3"/>
      <c r="F436" s="3"/>
      <c r="G436" s="3"/>
      <c r="H436" s="3"/>
      <c r="I436" s="3"/>
      <c r="J436" s="3"/>
    </row>
    <row r="437" spans="4:10" x14ac:dyDescent="0.35">
      <c r="D437" s="3"/>
      <c r="E437" s="3"/>
      <c r="F437" s="3"/>
      <c r="G437" s="3"/>
      <c r="H437" s="3"/>
      <c r="I437" s="3"/>
      <c r="J437" s="3"/>
    </row>
    <row r="438" spans="4:10" x14ac:dyDescent="0.35">
      <c r="D438" s="3"/>
      <c r="E438" s="3"/>
      <c r="F438" s="3"/>
      <c r="G438" s="3"/>
      <c r="H438" s="3"/>
      <c r="I438" s="3"/>
      <c r="J438" s="3"/>
    </row>
    <row r="439" spans="4:10" x14ac:dyDescent="0.35">
      <c r="D439" s="3"/>
      <c r="E439" s="3"/>
      <c r="F439" s="3"/>
      <c r="G439" s="3"/>
      <c r="H439" s="3"/>
      <c r="I439" s="3"/>
      <c r="J439" s="3"/>
    </row>
    <row r="440" spans="4:10" x14ac:dyDescent="0.35">
      <c r="D440" s="3"/>
      <c r="E440" s="3"/>
      <c r="F440" s="3"/>
      <c r="G440" s="3"/>
      <c r="H440" s="3"/>
      <c r="I440" s="3"/>
      <c r="J440" s="3"/>
    </row>
    <row r="441" spans="4:10" x14ac:dyDescent="0.35">
      <c r="D441" s="3"/>
      <c r="E441" s="3"/>
      <c r="F441" s="3"/>
      <c r="G441" s="3"/>
      <c r="H441" s="3"/>
      <c r="I441" s="3"/>
      <c r="J441" s="3"/>
    </row>
    <row r="442" spans="4:10" x14ac:dyDescent="0.35">
      <c r="D442" s="3"/>
      <c r="E442" s="3"/>
      <c r="F442" s="3"/>
      <c r="G442" s="3"/>
      <c r="H442" s="3"/>
      <c r="I442" s="3"/>
      <c r="J442" s="3"/>
    </row>
    <row r="443" spans="4:10" x14ac:dyDescent="0.35">
      <c r="D443" s="3"/>
      <c r="E443" s="3"/>
      <c r="F443" s="3"/>
      <c r="G443" s="3"/>
      <c r="H443" s="3"/>
      <c r="I443" s="3"/>
      <c r="J443" s="3"/>
    </row>
    <row r="444" spans="4:10" x14ac:dyDescent="0.35">
      <c r="D444" s="3"/>
      <c r="E444" s="3"/>
      <c r="F444" s="3"/>
      <c r="G444" s="3"/>
      <c r="H444" s="3"/>
      <c r="I444" s="3"/>
      <c r="J444" s="3"/>
    </row>
    <row r="445" spans="4:10" x14ac:dyDescent="0.35">
      <c r="D445" s="3"/>
      <c r="E445" s="3"/>
      <c r="F445" s="3"/>
      <c r="G445" s="3"/>
      <c r="H445" s="3"/>
      <c r="I445" s="3"/>
      <c r="J445" s="3"/>
    </row>
    <row r="446" spans="4:10" x14ac:dyDescent="0.35">
      <c r="D446" s="3"/>
      <c r="E446" s="3"/>
      <c r="F446" s="3"/>
      <c r="G446" s="3"/>
      <c r="H446" s="3"/>
      <c r="I446" s="3"/>
      <c r="J446" s="3"/>
    </row>
    <row r="447" spans="4:10" x14ac:dyDescent="0.35">
      <c r="D447" s="3"/>
      <c r="E447" s="3"/>
      <c r="F447" s="3"/>
      <c r="G447" s="3"/>
      <c r="H447" s="3"/>
      <c r="I447" s="3"/>
      <c r="J447" s="3"/>
    </row>
    <row r="448" spans="4:10" x14ac:dyDescent="0.35">
      <c r="D448" s="3"/>
      <c r="E448" s="3"/>
      <c r="F448" s="3"/>
      <c r="G448" s="3"/>
      <c r="H448" s="3"/>
      <c r="I448" s="3"/>
      <c r="J448" s="3"/>
    </row>
    <row r="449" spans="4:10" x14ac:dyDescent="0.35">
      <c r="D449" s="3"/>
      <c r="E449" s="3"/>
      <c r="F449" s="3"/>
      <c r="G449" s="3"/>
      <c r="H449" s="3"/>
      <c r="I449" s="3"/>
      <c r="J449" s="3"/>
    </row>
    <row r="450" spans="4:10" x14ac:dyDescent="0.35">
      <c r="D450" s="3"/>
      <c r="E450" s="3"/>
      <c r="F450" s="3"/>
      <c r="G450" s="3"/>
      <c r="H450" s="3"/>
      <c r="I450" s="3"/>
      <c r="J450" s="3"/>
    </row>
    <row r="451" spans="4:10" x14ac:dyDescent="0.35">
      <c r="D451" s="3"/>
      <c r="E451" s="3"/>
      <c r="F451" s="3"/>
      <c r="G451" s="3"/>
      <c r="H451" s="3"/>
      <c r="I451" s="3"/>
      <c r="J451" s="3"/>
    </row>
    <row r="452" spans="4:10" x14ac:dyDescent="0.35">
      <c r="D452" s="3"/>
      <c r="E452" s="3"/>
      <c r="F452" s="3"/>
      <c r="G452" s="3"/>
      <c r="H452" s="3"/>
      <c r="I452" s="3"/>
      <c r="J452" s="3"/>
    </row>
    <row r="453" spans="4:10" x14ac:dyDescent="0.35">
      <c r="D453" s="3"/>
      <c r="E453" s="3"/>
      <c r="F453" s="3"/>
      <c r="G453" s="3"/>
      <c r="H453" s="3"/>
      <c r="I453" s="3"/>
      <c r="J453" s="3"/>
    </row>
    <row r="454" spans="4:10" x14ac:dyDescent="0.35">
      <c r="D454" s="3"/>
      <c r="E454" s="3"/>
      <c r="F454" s="3"/>
      <c r="G454" s="3"/>
      <c r="H454" s="3"/>
      <c r="I454" s="3"/>
      <c r="J454" s="3"/>
    </row>
    <row r="455" spans="4:10" x14ac:dyDescent="0.35">
      <c r="D455" s="3"/>
      <c r="E455" s="3"/>
      <c r="F455" s="3"/>
      <c r="G455" s="3"/>
      <c r="H455" s="3"/>
      <c r="I455" s="3"/>
      <c r="J455" s="3"/>
    </row>
    <row r="456" spans="4:10" x14ac:dyDescent="0.35">
      <c r="D456" s="3"/>
      <c r="E456" s="3"/>
      <c r="F456" s="3"/>
      <c r="G456" s="3"/>
      <c r="H456" s="3"/>
      <c r="I456" s="3"/>
      <c r="J456" s="3"/>
    </row>
    <row r="457" spans="4:10" x14ac:dyDescent="0.35">
      <c r="D457" s="3"/>
      <c r="E457" s="3"/>
      <c r="F457" s="3"/>
      <c r="G457" s="3"/>
      <c r="H457" s="3"/>
      <c r="I457" s="3"/>
      <c r="J457" s="3"/>
    </row>
    <row r="458" spans="4:10" x14ac:dyDescent="0.35">
      <c r="D458" s="3"/>
      <c r="E458" s="3"/>
      <c r="F458" s="3"/>
      <c r="G458" s="3"/>
      <c r="H458" s="3"/>
      <c r="I458" s="3"/>
      <c r="J458" s="3"/>
    </row>
    <row r="459" spans="4:10" x14ac:dyDescent="0.35">
      <c r="D459" s="3"/>
      <c r="E459" s="3"/>
      <c r="F459" s="3"/>
      <c r="G459" s="3"/>
      <c r="H459" s="3"/>
      <c r="I459" s="3"/>
      <c r="J459" s="3"/>
    </row>
    <row r="460" spans="4:10" x14ac:dyDescent="0.35">
      <c r="D460" s="3"/>
      <c r="E460" s="3"/>
      <c r="F460" s="3"/>
      <c r="G460" s="3"/>
      <c r="H460" s="3"/>
      <c r="I460" s="3"/>
      <c r="J460" s="3"/>
    </row>
    <row r="461" spans="4:10" x14ac:dyDescent="0.35">
      <c r="D461" s="3"/>
      <c r="E461" s="3"/>
      <c r="F461" s="3"/>
      <c r="G461" s="3"/>
      <c r="H461" s="3"/>
      <c r="I461" s="3"/>
      <c r="J461" s="3"/>
    </row>
    <row r="462" spans="4:10" x14ac:dyDescent="0.35">
      <c r="D462" s="3"/>
      <c r="E462" s="3"/>
      <c r="F462" s="3"/>
      <c r="G462" s="3"/>
      <c r="H462" s="3"/>
      <c r="I462" s="3"/>
      <c r="J462" s="3"/>
    </row>
    <row r="463" spans="4:10" x14ac:dyDescent="0.35">
      <c r="D463" s="3"/>
      <c r="E463" s="3"/>
      <c r="F463" s="3"/>
      <c r="G463" s="3"/>
      <c r="H463" s="3"/>
      <c r="I463" s="3"/>
      <c r="J463" s="3"/>
    </row>
    <row r="464" spans="4:10" x14ac:dyDescent="0.35">
      <c r="D464" s="3"/>
      <c r="E464" s="3"/>
      <c r="F464" s="3"/>
      <c r="G464" s="3"/>
      <c r="H464" s="3"/>
      <c r="I464" s="3"/>
      <c r="J464" s="3"/>
    </row>
    <row r="465" spans="4:10" x14ac:dyDescent="0.35">
      <c r="D465" s="3"/>
      <c r="E465" s="3"/>
      <c r="F465" s="3"/>
      <c r="G465" s="3"/>
      <c r="H465" s="3"/>
      <c r="I465" s="3"/>
      <c r="J465" s="3"/>
    </row>
    <row r="466" spans="4:10" x14ac:dyDescent="0.35">
      <c r="D466" s="3"/>
      <c r="E466" s="3"/>
      <c r="F466" s="3"/>
      <c r="G466" s="3"/>
      <c r="H466" s="3"/>
      <c r="I466" s="3"/>
      <c r="J466" s="3"/>
    </row>
    <row r="467" spans="4:10" x14ac:dyDescent="0.35">
      <c r="D467" s="3"/>
      <c r="E467" s="3"/>
      <c r="F467" s="3"/>
      <c r="G467" s="3"/>
      <c r="H467" s="3"/>
      <c r="I467" s="3"/>
      <c r="J467" s="3"/>
    </row>
    <row r="468" spans="4:10" x14ac:dyDescent="0.35">
      <c r="D468" s="3"/>
      <c r="E468" s="3"/>
      <c r="F468" s="3"/>
      <c r="G468" s="3"/>
      <c r="H468" s="3"/>
      <c r="I468" s="3"/>
      <c r="J468" s="3"/>
    </row>
    <row r="469" spans="4:10" x14ac:dyDescent="0.35">
      <c r="D469" s="3"/>
      <c r="E469" s="3"/>
      <c r="F469" s="3"/>
      <c r="G469" s="3"/>
      <c r="H469" s="3"/>
      <c r="I469" s="3"/>
      <c r="J469" s="3"/>
    </row>
    <row r="470" spans="4:10" x14ac:dyDescent="0.35">
      <c r="D470" s="3"/>
      <c r="E470" s="3"/>
      <c r="F470" s="3"/>
      <c r="G470" s="3"/>
      <c r="H470" s="3"/>
      <c r="I470" s="3"/>
      <c r="J470" s="3"/>
    </row>
    <row r="471" spans="4:10" x14ac:dyDescent="0.35">
      <c r="D471" s="3"/>
      <c r="E471" s="3"/>
      <c r="F471" s="3"/>
      <c r="G471" s="3"/>
      <c r="H471" s="3"/>
      <c r="I471" s="3"/>
      <c r="J471" s="3"/>
    </row>
    <row r="472" spans="4:10" x14ac:dyDescent="0.35">
      <c r="D472" s="3"/>
      <c r="E472" s="3"/>
      <c r="F472" s="3"/>
      <c r="G472" s="3"/>
      <c r="H472" s="3"/>
      <c r="I472" s="3"/>
      <c r="J472" s="3"/>
    </row>
    <row r="473" spans="4:10" x14ac:dyDescent="0.35">
      <c r="D473" s="3"/>
      <c r="E473" s="3"/>
      <c r="F473" s="3"/>
      <c r="G473" s="3"/>
      <c r="H473" s="3"/>
      <c r="I473" s="3"/>
      <c r="J473" s="3"/>
    </row>
    <row r="474" spans="4:10" x14ac:dyDescent="0.35">
      <c r="D474" s="3"/>
      <c r="E474" s="3"/>
      <c r="F474" s="3"/>
      <c r="G474" s="3"/>
      <c r="H474" s="3"/>
      <c r="I474" s="3"/>
      <c r="J474" s="3"/>
    </row>
    <row r="475" spans="4:10" x14ac:dyDescent="0.35">
      <c r="D475" s="3"/>
      <c r="E475" s="3"/>
      <c r="F475" s="3"/>
      <c r="G475" s="3"/>
      <c r="H475" s="3"/>
      <c r="I475" s="3"/>
      <c r="J475" s="3"/>
    </row>
    <row r="476" spans="4:10" x14ac:dyDescent="0.35">
      <c r="D476" s="3"/>
      <c r="E476" s="3"/>
      <c r="F476" s="3"/>
      <c r="G476" s="3"/>
      <c r="H476" s="3"/>
      <c r="I476" s="3"/>
      <c r="J476" s="3"/>
    </row>
    <row r="477" spans="4:10" x14ac:dyDescent="0.35">
      <c r="D477" s="3"/>
      <c r="E477" s="3"/>
      <c r="F477" s="3"/>
      <c r="G477" s="3"/>
      <c r="H477" s="3"/>
      <c r="I477" s="3"/>
      <c r="J477" s="3"/>
    </row>
    <row r="478" spans="4:10" x14ac:dyDescent="0.35">
      <c r="D478" s="3"/>
      <c r="E478" s="3"/>
      <c r="F478" s="3"/>
      <c r="G478" s="3"/>
      <c r="H478" s="3"/>
      <c r="I478" s="3"/>
      <c r="J478" s="3"/>
    </row>
    <row r="479" spans="4:10" x14ac:dyDescent="0.35">
      <c r="D479" s="3"/>
      <c r="E479" s="3"/>
      <c r="F479" s="3"/>
      <c r="G479" s="3"/>
      <c r="H479" s="3"/>
      <c r="I479" s="3"/>
      <c r="J479" s="3"/>
    </row>
    <row r="480" spans="4:10" x14ac:dyDescent="0.35">
      <c r="D480" s="3"/>
      <c r="E480" s="3"/>
      <c r="F480" s="3"/>
      <c r="G480" s="3"/>
      <c r="H480" s="3"/>
      <c r="I480" s="3"/>
      <c r="J480" s="3"/>
    </row>
    <row r="481" spans="4:10" x14ac:dyDescent="0.35">
      <c r="D481" s="3"/>
      <c r="E481" s="3"/>
      <c r="F481" s="3"/>
      <c r="G481" s="3"/>
      <c r="H481" s="3"/>
      <c r="I481" s="3"/>
      <c r="J481" s="3"/>
    </row>
    <row r="482" spans="4:10" x14ac:dyDescent="0.35">
      <c r="D482" s="3"/>
      <c r="E482" s="3"/>
      <c r="F482" s="3"/>
      <c r="G482" s="3"/>
      <c r="H482" s="3"/>
      <c r="I482" s="3"/>
      <c r="J482" s="3"/>
    </row>
    <row r="483" spans="4:10" x14ac:dyDescent="0.35">
      <c r="D483" s="3"/>
      <c r="E483" s="3"/>
      <c r="F483" s="3"/>
      <c r="G483" s="3"/>
      <c r="H483" s="3"/>
      <c r="I483" s="3"/>
      <c r="J483" s="3"/>
    </row>
    <row r="484" spans="4:10" x14ac:dyDescent="0.35">
      <c r="D484" s="3"/>
      <c r="E484" s="3"/>
      <c r="F484" s="3"/>
      <c r="G484" s="3"/>
      <c r="H484" s="3"/>
      <c r="I484" s="3"/>
      <c r="J484" s="3"/>
    </row>
    <row r="485" spans="4:10" x14ac:dyDescent="0.35">
      <c r="D485" s="3"/>
      <c r="E485" s="3"/>
      <c r="F485" s="3"/>
      <c r="G485" s="3"/>
      <c r="H485" s="3"/>
      <c r="I485" s="3"/>
      <c r="J485" s="3"/>
    </row>
    <row r="486" spans="4:10" x14ac:dyDescent="0.35">
      <c r="D486" s="3"/>
      <c r="E486" s="3"/>
      <c r="F486" s="3"/>
      <c r="G486" s="3"/>
      <c r="H486" s="3"/>
      <c r="I486" s="3"/>
      <c r="J486" s="3"/>
    </row>
    <row r="487" spans="4:10" x14ac:dyDescent="0.35">
      <c r="D487" s="3"/>
      <c r="E487" s="3"/>
      <c r="F487" s="3"/>
      <c r="G487" s="3"/>
      <c r="H487" s="3"/>
      <c r="I487" s="3"/>
      <c r="J487" s="3"/>
    </row>
    <row r="488" spans="4:10" x14ac:dyDescent="0.35">
      <c r="D488" s="3"/>
      <c r="E488" s="3"/>
      <c r="F488" s="3"/>
      <c r="G488" s="3"/>
      <c r="H488" s="3"/>
      <c r="I488" s="3"/>
      <c r="J488" s="3"/>
    </row>
    <row r="489" spans="4:10" x14ac:dyDescent="0.35">
      <c r="D489" s="3"/>
      <c r="E489" s="3"/>
      <c r="F489" s="3"/>
      <c r="G489" s="3"/>
      <c r="H489" s="3"/>
      <c r="I489" s="3"/>
      <c r="J489" s="3"/>
    </row>
    <row r="490" spans="4:10" x14ac:dyDescent="0.35">
      <c r="D490" s="3"/>
      <c r="E490" s="3"/>
      <c r="F490" s="3"/>
      <c r="G490" s="3"/>
      <c r="H490" s="3"/>
      <c r="I490" s="3"/>
      <c r="J490" s="3"/>
    </row>
    <row r="491" spans="4:10" x14ac:dyDescent="0.35">
      <c r="D491" s="3"/>
      <c r="E491" s="3"/>
      <c r="F491" s="3"/>
      <c r="G491" s="3"/>
      <c r="H491" s="3"/>
      <c r="I491" s="3"/>
      <c r="J491" s="3"/>
    </row>
    <row r="492" spans="4:10" x14ac:dyDescent="0.35">
      <c r="D492" s="3"/>
      <c r="E492" s="3"/>
      <c r="F492" s="3"/>
      <c r="G492" s="3"/>
      <c r="H492" s="3"/>
      <c r="I492" s="3"/>
      <c r="J492" s="3"/>
    </row>
    <row r="493" spans="4:10" x14ac:dyDescent="0.35">
      <c r="D493" s="3"/>
      <c r="E493" s="3"/>
      <c r="F493" s="3"/>
      <c r="G493" s="3"/>
      <c r="H493" s="3"/>
      <c r="I493" s="3"/>
      <c r="J493" s="3"/>
    </row>
    <row r="494" spans="4:10" x14ac:dyDescent="0.35">
      <c r="D494" s="3"/>
      <c r="E494" s="3"/>
      <c r="F494" s="3"/>
      <c r="G494" s="3"/>
      <c r="H494" s="3"/>
      <c r="I494" s="3"/>
      <c r="J494" s="3"/>
    </row>
    <row r="495" spans="4:10" x14ac:dyDescent="0.35">
      <c r="D495" s="3"/>
      <c r="E495" s="3"/>
      <c r="F495" s="3"/>
      <c r="G495" s="3"/>
      <c r="H495" s="3"/>
      <c r="I495" s="3"/>
      <c r="J495" s="3"/>
    </row>
    <row r="496" spans="4:10" x14ac:dyDescent="0.35">
      <c r="D496" s="3"/>
      <c r="E496" s="3"/>
      <c r="F496" s="3"/>
      <c r="G496" s="3"/>
      <c r="H496" s="3"/>
      <c r="I496" s="3"/>
      <c r="J496" s="3"/>
    </row>
    <row r="497" spans="4:10" x14ac:dyDescent="0.35">
      <c r="D497" s="3"/>
      <c r="E497" s="3"/>
      <c r="F497" s="3"/>
      <c r="G497" s="3"/>
      <c r="H497" s="3"/>
      <c r="I497" s="3"/>
      <c r="J497" s="3"/>
    </row>
    <row r="498" spans="4:10" x14ac:dyDescent="0.35">
      <c r="D498" s="3"/>
      <c r="E498" s="3"/>
      <c r="F498" s="3"/>
      <c r="G498" s="3"/>
      <c r="H498" s="3"/>
      <c r="I498" s="3"/>
      <c r="J498" s="3"/>
    </row>
    <row r="499" spans="4:10" x14ac:dyDescent="0.35">
      <c r="D499" s="3"/>
      <c r="E499" s="3"/>
      <c r="F499" s="3"/>
      <c r="G499" s="3"/>
      <c r="H499" s="3"/>
      <c r="I499" s="3"/>
      <c r="J499" s="3"/>
    </row>
    <row r="500" spans="4:10" x14ac:dyDescent="0.35">
      <c r="D500" s="3"/>
      <c r="E500" s="3"/>
      <c r="F500" s="3"/>
      <c r="G500" s="3"/>
      <c r="H500" s="3"/>
      <c r="I500" s="3"/>
      <c r="J500" s="3"/>
    </row>
    <row r="501" spans="4:10" x14ac:dyDescent="0.35">
      <c r="D501" s="3"/>
      <c r="E501" s="3"/>
      <c r="F501" s="3"/>
      <c r="G501" s="3"/>
      <c r="H501" s="3"/>
      <c r="I501" s="3"/>
      <c r="J501" s="3"/>
    </row>
    <row r="502" spans="4:10" x14ac:dyDescent="0.35">
      <c r="D502" s="3"/>
      <c r="E502" s="3"/>
      <c r="F502" s="3"/>
      <c r="G502" s="3"/>
      <c r="H502" s="3"/>
      <c r="I502" s="3"/>
      <c r="J502" s="3"/>
    </row>
    <row r="503" spans="4:10" x14ac:dyDescent="0.35">
      <c r="D503" s="3"/>
      <c r="E503" s="3"/>
      <c r="F503" s="3"/>
      <c r="G503" s="3"/>
      <c r="H503" s="3"/>
      <c r="I503" s="3"/>
      <c r="J503" s="3"/>
    </row>
    <row r="504" spans="4:10" x14ac:dyDescent="0.35">
      <c r="D504" s="3"/>
      <c r="E504" s="3"/>
      <c r="F504" s="3"/>
      <c r="G504" s="3"/>
      <c r="H504" s="3"/>
      <c r="I504" s="3"/>
      <c r="J504" s="3"/>
    </row>
    <row r="505" spans="4:10" x14ac:dyDescent="0.35">
      <c r="D505" s="3"/>
      <c r="E505" s="3"/>
      <c r="F505" s="3"/>
      <c r="G505" s="3"/>
      <c r="H505" s="3"/>
      <c r="I505" s="3"/>
      <c r="J505" s="3"/>
    </row>
    <row r="506" spans="4:10" x14ac:dyDescent="0.35">
      <c r="D506" s="3"/>
      <c r="E506" s="3"/>
      <c r="F506" s="3"/>
      <c r="G506" s="3"/>
      <c r="H506" s="3"/>
      <c r="I506" s="3"/>
      <c r="J506" s="3"/>
    </row>
    <row r="507" spans="4:10" x14ac:dyDescent="0.35">
      <c r="D507" s="3"/>
      <c r="E507" s="3"/>
      <c r="F507" s="3"/>
      <c r="G507" s="3"/>
      <c r="H507" s="3"/>
      <c r="I507" s="3"/>
      <c r="J507" s="3"/>
    </row>
    <row r="508" spans="4:10" x14ac:dyDescent="0.35">
      <c r="D508" s="3"/>
      <c r="E508" s="3"/>
      <c r="F508" s="3"/>
      <c r="G508" s="3"/>
      <c r="H508" s="3"/>
      <c r="I508" s="3"/>
      <c r="J508" s="3"/>
    </row>
    <row r="509" spans="4:10" x14ac:dyDescent="0.35">
      <c r="D509" s="3"/>
      <c r="E509" s="3"/>
      <c r="F509" s="3"/>
      <c r="G509" s="3"/>
      <c r="H509" s="3"/>
      <c r="I509" s="3"/>
      <c r="J509" s="3"/>
    </row>
    <row r="510" spans="4:10" x14ac:dyDescent="0.35">
      <c r="D510" s="3"/>
      <c r="E510" s="3"/>
      <c r="F510" s="3"/>
      <c r="G510" s="3"/>
      <c r="H510" s="3"/>
      <c r="I510" s="3"/>
      <c r="J510" s="3"/>
    </row>
    <row r="511" spans="4:10" x14ac:dyDescent="0.35">
      <c r="D511" s="3"/>
      <c r="E511" s="3"/>
      <c r="F511" s="3"/>
      <c r="G511" s="3"/>
      <c r="H511" s="3"/>
      <c r="I511" s="3"/>
      <c r="J511" s="3"/>
    </row>
    <row r="512" spans="4:10" x14ac:dyDescent="0.35">
      <c r="D512" s="3"/>
      <c r="E512" s="3"/>
      <c r="F512" s="3"/>
      <c r="G512" s="3"/>
      <c r="H512" s="3"/>
      <c r="I512" s="3"/>
      <c r="J512" s="3"/>
    </row>
    <row r="513" spans="4:10" x14ac:dyDescent="0.35">
      <c r="D513" s="3"/>
      <c r="E513" s="3"/>
      <c r="F513" s="3"/>
      <c r="G513" s="3"/>
      <c r="H513" s="3"/>
      <c r="I513" s="3"/>
      <c r="J513" s="3"/>
    </row>
    <row r="514" spans="4:10" x14ac:dyDescent="0.35">
      <c r="D514" s="3"/>
      <c r="E514" s="3"/>
      <c r="F514" s="3"/>
      <c r="G514" s="3"/>
      <c r="H514" s="3"/>
      <c r="I514" s="3"/>
      <c r="J514" s="3"/>
    </row>
    <row r="515" spans="4:10" x14ac:dyDescent="0.35">
      <c r="D515" s="3"/>
      <c r="E515" s="3"/>
      <c r="F515" s="3"/>
      <c r="G515" s="3"/>
      <c r="H515" s="3"/>
      <c r="I515" s="3"/>
      <c r="J515" s="3"/>
    </row>
    <row r="516" spans="4:10" x14ac:dyDescent="0.35">
      <c r="D516" s="3"/>
      <c r="E516" s="3"/>
      <c r="F516" s="3"/>
      <c r="G516" s="3"/>
      <c r="H516" s="3"/>
      <c r="I516" s="3"/>
      <c r="J516" s="3"/>
    </row>
    <row r="517" spans="4:10" x14ac:dyDescent="0.35">
      <c r="D517" s="3"/>
      <c r="E517" s="3"/>
      <c r="F517" s="3"/>
      <c r="G517" s="3"/>
      <c r="H517" s="3"/>
      <c r="I517" s="3"/>
      <c r="J517" s="3"/>
    </row>
    <row r="518" spans="4:10" x14ac:dyDescent="0.35">
      <c r="D518" s="3"/>
      <c r="E518" s="3"/>
      <c r="F518" s="3"/>
      <c r="G518" s="3"/>
      <c r="H518" s="3"/>
      <c r="I518" s="3"/>
      <c r="J518" s="3"/>
    </row>
    <row r="519" spans="4:10" x14ac:dyDescent="0.35">
      <c r="D519" s="3"/>
      <c r="E519" s="3"/>
      <c r="F519" s="3"/>
      <c r="G519" s="3"/>
      <c r="H519" s="3"/>
      <c r="I519" s="3"/>
      <c r="J519" s="3"/>
    </row>
    <row r="520" spans="4:10" x14ac:dyDescent="0.35">
      <c r="D520" s="3"/>
      <c r="E520" s="3"/>
      <c r="F520" s="3"/>
      <c r="G520" s="3"/>
      <c r="H520" s="3"/>
      <c r="I520" s="3"/>
      <c r="J520" s="3"/>
    </row>
    <row r="521" spans="4:10" x14ac:dyDescent="0.35">
      <c r="D521" s="3"/>
      <c r="E521" s="3"/>
      <c r="F521" s="3"/>
      <c r="G521" s="3"/>
      <c r="H521" s="3"/>
      <c r="I521" s="3"/>
      <c r="J521" s="3"/>
    </row>
    <row r="522" spans="4:10" x14ac:dyDescent="0.35">
      <c r="D522" s="3"/>
      <c r="E522" s="3"/>
      <c r="F522" s="3"/>
      <c r="G522" s="3"/>
      <c r="H522" s="3"/>
      <c r="I522" s="3"/>
      <c r="J522" s="3"/>
    </row>
    <row r="523" spans="4:10" x14ac:dyDescent="0.35">
      <c r="D523" s="3"/>
      <c r="E523" s="3"/>
      <c r="F523" s="3"/>
      <c r="G523" s="3"/>
      <c r="H523" s="3"/>
      <c r="I523" s="3"/>
      <c r="J523" s="3"/>
    </row>
    <row r="524" spans="4:10" x14ac:dyDescent="0.35">
      <c r="D524" s="3"/>
      <c r="E524" s="3"/>
      <c r="F524" s="3"/>
      <c r="G524" s="3"/>
      <c r="H524" s="3"/>
      <c r="I524" s="3"/>
      <c r="J524" s="3"/>
    </row>
    <row r="525" spans="4:10" x14ac:dyDescent="0.35">
      <c r="D525" s="3"/>
      <c r="E525" s="3"/>
      <c r="F525" s="3"/>
      <c r="G525" s="3"/>
      <c r="H525" s="3"/>
      <c r="I525" s="3"/>
      <c r="J525" s="3"/>
    </row>
    <row r="526" spans="4:10" x14ac:dyDescent="0.35">
      <c r="D526" s="3"/>
      <c r="E526" s="3"/>
      <c r="F526" s="3"/>
      <c r="G526" s="3"/>
      <c r="H526" s="3"/>
      <c r="I526" s="3"/>
      <c r="J526" s="3"/>
    </row>
    <row r="527" spans="4:10" x14ac:dyDescent="0.35">
      <c r="D527" s="3"/>
      <c r="E527" s="3"/>
      <c r="F527" s="3"/>
      <c r="G527" s="3"/>
      <c r="H527" s="3"/>
      <c r="I527" s="3"/>
      <c r="J527" s="3"/>
    </row>
    <row r="528" spans="4:10" x14ac:dyDescent="0.35">
      <c r="D528" s="3"/>
      <c r="E528" s="3"/>
      <c r="F528" s="3"/>
      <c r="G528" s="3"/>
      <c r="H528" s="3"/>
      <c r="I528" s="3"/>
      <c r="J528" s="3"/>
    </row>
    <row r="529" spans="4:10" x14ac:dyDescent="0.35">
      <c r="D529" s="3"/>
      <c r="E529" s="3"/>
      <c r="F529" s="3"/>
      <c r="G529" s="3"/>
      <c r="H529" s="3"/>
      <c r="I529" s="3"/>
      <c r="J529" s="3"/>
    </row>
    <row r="530" spans="4:10" x14ac:dyDescent="0.35">
      <c r="D530" s="3"/>
      <c r="E530" s="3"/>
      <c r="F530" s="3"/>
      <c r="G530" s="3"/>
      <c r="H530" s="3"/>
      <c r="I530" s="3"/>
      <c r="J530" s="3"/>
    </row>
    <row r="531" spans="4:10" x14ac:dyDescent="0.35">
      <c r="D531" s="3"/>
      <c r="E531" s="3"/>
      <c r="F531" s="3"/>
      <c r="G531" s="3"/>
      <c r="H531" s="3"/>
      <c r="I531" s="3"/>
      <c r="J531" s="3"/>
    </row>
    <row r="532" spans="4:10" x14ac:dyDescent="0.35">
      <c r="D532" s="3"/>
      <c r="E532" s="3"/>
      <c r="F532" s="3"/>
      <c r="G532" s="3"/>
      <c r="H532" s="3"/>
      <c r="I532" s="3"/>
      <c r="J532" s="3"/>
    </row>
    <row r="533" spans="4:10" x14ac:dyDescent="0.35">
      <c r="D533" s="3"/>
      <c r="E533" s="3"/>
      <c r="F533" s="3"/>
      <c r="G533" s="3"/>
      <c r="H533" s="3"/>
      <c r="I533" s="3"/>
      <c r="J533" s="3"/>
    </row>
    <row r="534" spans="4:10" x14ac:dyDescent="0.35">
      <c r="D534" s="3"/>
      <c r="E534" s="3"/>
      <c r="F534" s="3"/>
      <c r="G534" s="3"/>
      <c r="H534" s="3"/>
      <c r="I534" s="3"/>
      <c r="J534" s="3"/>
    </row>
    <row r="535" spans="4:10" x14ac:dyDescent="0.35">
      <c r="D535" s="3"/>
      <c r="E535" s="3"/>
      <c r="F535" s="3"/>
      <c r="G535" s="3"/>
      <c r="H535" s="3"/>
      <c r="I535" s="3"/>
      <c r="J535" s="3"/>
    </row>
    <row r="536" spans="4:10" x14ac:dyDescent="0.35">
      <c r="D536" s="3"/>
      <c r="E536" s="3"/>
      <c r="F536" s="3"/>
      <c r="G536" s="3"/>
      <c r="H536" s="3"/>
      <c r="I536" s="3"/>
      <c r="J536" s="3"/>
    </row>
    <row r="537" spans="4:10" x14ac:dyDescent="0.35">
      <c r="D537" s="3"/>
      <c r="E537" s="3"/>
      <c r="F537" s="3"/>
      <c r="G537" s="3"/>
      <c r="H537" s="3"/>
      <c r="I537" s="3"/>
      <c r="J537" s="3"/>
    </row>
    <row r="538" spans="4:10" x14ac:dyDescent="0.35">
      <c r="D538" s="3"/>
      <c r="E538" s="3"/>
      <c r="F538" s="3"/>
      <c r="G538" s="3"/>
      <c r="H538" s="3"/>
      <c r="I538" s="3"/>
      <c r="J538" s="3"/>
    </row>
    <row r="539" spans="4:10" x14ac:dyDescent="0.35">
      <c r="D539" s="3"/>
      <c r="E539" s="3"/>
      <c r="F539" s="3"/>
      <c r="G539" s="3"/>
      <c r="H539" s="3"/>
      <c r="I539" s="3"/>
      <c r="J539" s="3"/>
    </row>
    <row r="540" spans="4:10" x14ac:dyDescent="0.35">
      <c r="D540" s="3"/>
      <c r="E540" s="3"/>
      <c r="F540" s="3"/>
      <c r="G540" s="3"/>
      <c r="H540" s="3"/>
      <c r="I540" s="3"/>
      <c r="J540" s="3"/>
    </row>
    <row r="541" spans="4:10" x14ac:dyDescent="0.35">
      <c r="D541" s="3"/>
      <c r="E541" s="3"/>
      <c r="F541" s="3"/>
      <c r="G541" s="3"/>
      <c r="H541" s="3"/>
      <c r="I541" s="3"/>
      <c r="J541" s="3"/>
    </row>
    <row r="542" spans="4:10" x14ac:dyDescent="0.35">
      <c r="D542" s="3"/>
      <c r="E542" s="3"/>
      <c r="F542" s="3"/>
      <c r="G542" s="3"/>
      <c r="H542" s="3"/>
      <c r="I542" s="3"/>
      <c r="J542" s="3"/>
    </row>
    <row r="543" spans="4:10" x14ac:dyDescent="0.35">
      <c r="D543" s="3"/>
      <c r="E543" s="3"/>
      <c r="F543" s="3"/>
      <c r="G543" s="3"/>
      <c r="H543" s="3"/>
      <c r="I543" s="3"/>
      <c r="J543" s="3"/>
    </row>
    <row r="544" spans="4:10" x14ac:dyDescent="0.35">
      <c r="D544" s="3"/>
      <c r="E544" s="3"/>
      <c r="F544" s="3"/>
      <c r="G544" s="3"/>
      <c r="H544" s="3"/>
      <c r="I544" s="3"/>
      <c r="J544" s="3"/>
    </row>
    <row r="545" spans="4:10" x14ac:dyDescent="0.35">
      <c r="D545" s="3"/>
      <c r="E545" s="3"/>
      <c r="F545" s="3"/>
      <c r="G545" s="3"/>
      <c r="H545" s="3"/>
      <c r="I545" s="3"/>
      <c r="J545" s="3"/>
    </row>
    <row r="546" spans="4:10" x14ac:dyDescent="0.35">
      <c r="D546" s="3"/>
      <c r="E546" s="3"/>
      <c r="F546" s="3"/>
      <c r="G546" s="3"/>
      <c r="H546" s="3"/>
      <c r="I546" s="3"/>
      <c r="J546" s="3"/>
    </row>
    <row r="547" spans="4:10" x14ac:dyDescent="0.35">
      <c r="D547" s="3"/>
      <c r="E547" s="3"/>
      <c r="F547" s="3"/>
      <c r="G547" s="3"/>
      <c r="H547" s="3"/>
      <c r="I547" s="3"/>
      <c r="J547" s="3"/>
    </row>
    <row r="548" spans="4:10" x14ac:dyDescent="0.35">
      <c r="D548" s="3"/>
      <c r="E548" s="3"/>
      <c r="F548" s="3"/>
      <c r="G548" s="3"/>
      <c r="H548" s="3"/>
      <c r="I548" s="3"/>
      <c r="J548" s="3"/>
    </row>
    <row r="549" spans="4:10" x14ac:dyDescent="0.35">
      <c r="D549" s="3"/>
      <c r="E549" s="3"/>
      <c r="F549" s="3"/>
      <c r="G549" s="3"/>
      <c r="H549" s="3"/>
      <c r="I549" s="3"/>
      <c r="J549" s="3"/>
    </row>
    <row r="550" spans="4:10" x14ac:dyDescent="0.35">
      <c r="D550" s="3"/>
      <c r="E550" s="3"/>
      <c r="F550" s="3"/>
      <c r="G550" s="3"/>
      <c r="H550" s="3"/>
      <c r="I550" s="3"/>
      <c r="J550" s="3"/>
    </row>
    <row r="551" spans="4:10" x14ac:dyDescent="0.35">
      <c r="D551" s="3"/>
      <c r="E551" s="3"/>
      <c r="F551" s="3"/>
      <c r="G551" s="3"/>
      <c r="H551" s="3"/>
      <c r="I551" s="3"/>
      <c r="J551" s="3"/>
    </row>
    <row r="552" spans="4:10" x14ac:dyDescent="0.35">
      <c r="D552" s="3"/>
      <c r="E552" s="3"/>
      <c r="F552" s="3"/>
      <c r="G552" s="3"/>
      <c r="H552" s="3"/>
      <c r="I552" s="3"/>
      <c r="J552" s="3"/>
    </row>
    <row r="553" spans="4:10" x14ac:dyDescent="0.35">
      <c r="D553" s="3"/>
      <c r="E553" s="3"/>
      <c r="F553" s="3"/>
      <c r="G553" s="3"/>
      <c r="H553" s="3"/>
      <c r="I553" s="3"/>
      <c r="J553" s="3"/>
    </row>
    <row r="554" spans="4:10" x14ac:dyDescent="0.35">
      <c r="D554" s="3"/>
      <c r="E554" s="3"/>
      <c r="F554" s="3"/>
      <c r="G554" s="3"/>
      <c r="H554" s="3"/>
      <c r="I554" s="3"/>
      <c r="J554" s="3"/>
    </row>
    <row r="555" spans="4:10" x14ac:dyDescent="0.35">
      <c r="D555" s="3"/>
      <c r="E555" s="3"/>
      <c r="F555" s="3"/>
      <c r="G555" s="3"/>
      <c r="H555" s="3"/>
      <c r="I555" s="3"/>
      <c r="J555" s="3"/>
    </row>
    <row r="556" spans="4:10" x14ac:dyDescent="0.35">
      <c r="D556" s="3"/>
      <c r="E556" s="3"/>
      <c r="F556" s="3"/>
      <c r="G556" s="3"/>
      <c r="H556" s="3"/>
      <c r="I556" s="3"/>
      <c r="J556" s="3"/>
    </row>
    <row r="557" spans="4:10" x14ac:dyDescent="0.35">
      <c r="D557" s="3"/>
      <c r="E557" s="3"/>
      <c r="F557" s="3"/>
      <c r="G557" s="3"/>
      <c r="H557" s="3"/>
      <c r="I557" s="3"/>
      <c r="J557" s="3"/>
    </row>
    <row r="558" spans="4:10" x14ac:dyDescent="0.35">
      <c r="D558" s="3"/>
      <c r="E558" s="3"/>
      <c r="F558" s="3"/>
      <c r="G558" s="3"/>
      <c r="H558" s="3"/>
      <c r="I558" s="3"/>
      <c r="J558" s="3"/>
    </row>
    <row r="559" spans="4:10" x14ac:dyDescent="0.35">
      <c r="D559" s="3"/>
      <c r="E559" s="3"/>
      <c r="F559" s="3"/>
      <c r="G559" s="3"/>
      <c r="H559" s="3"/>
      <c r="I559" s="3"/>
      <c r="J559" s="3"/>
    </row>
    <row r="560" spans="4:10" x14ac:dyDescent="0.35">
      <c r="D560" s="3"/>
      <c r="E560" s="3"/>
      <c r="F560" s="3"/>
      <c r="G560" s="3"/>
      <c r="H560" s="3"/>
      <c r="I560" s="3"/>
      <c r="J560" s="3"/>
    </row>
    <row r="561" spans="4:10" x14ac:dyDescent="0.35">
      <c r="D561" s="3"/>
      <c r="E561" s="3"/>
      <c r="F561" s="3"/>
      <c r="G561" s="3"/>
      <c r="H561" s="3"/>
      <c r="I561" s="3"/>
      <c r="J561" s="3"/>
    </row>
    <row r="562" spans="4:10" x14ac:dyDescent="0.35">
      <c r="D562" s="3"/>
      <c r="E562" s="3"/>
      <c r="F562" s="3"/>
      <c r="G562" s="3"/>
      <c r="H562" s="3"/>
      <c r="I562" s="3"/>
      <c r="J562" s="3"/>
    </row>
    <row r="563" spans="4:10" x14ac:dyDescent="0.35">
      <c r="D563" s="3"/>
      <c r="E563" s="3"/>
      <c r="F563" s="3"/>
      <c r="G563" s="3"/>
      <c r="H563" s="3"/>
      <c r="I563" s="3"/>
      <c r="J563" s="3"/>
    </row>
    <row r="564" spans="4:10" x14ac:dyDescent="0.35">
      <c r="D564" s="3"/>
      <c r="E564" s="3"/>
      <c r="F564" s="3"/>
      <c r="G564" s="3"/>
      <c r="H564" s="3"/>
      <c r="I564" s="3"/>
      <c r="J564" s="3"/>
    </row>
    <row r="565" spans="4:10" x14ac:dyDescent="0.35">
      <c r="D565" s="3"/>
      <c r="E565" s="3"/>
      <c r="F565" s="3"/>
      <c r="G565" s="3"/>
      <c r="H565" s="3"/>
      <c r="I565" s="3"/>
      <c r="J565" s="3"/>
    </row>
    <row r="566" spans="4:10" x14ac:dyDescent="0.35">
      <c r="D566" s="3"/>
      <c r="E566" s="3"/>
      <c r="F566" s="3"/>
      <c r="G566" s="3"/>
      <c r="H566" s="3"/>
      <c r="I566" s="3"/>
      <c r="J566" s="3"/>
    </row>
    <row r="567" spans="4:10" x14ac:dyDescent="0.35">
      <c r="D567" s="3"/>
      <c r="E567" s="3"/>
      <c r="F567" s="3"/>
      <c r="G567" s="3"/>
      <c r="H567" s="3"/>
      <c r="I567" s="3"/>
      <c r="J567" s="3"/>
    </row>
    <row r="568" spans="4:10" x14ac:dyDescent="0.35">
      <c r="D568" s="3"/>
      <c r="E568" s="3"/>
      <c r="F568" s="3"/>
      <c r="G568" s="3"/>
      <c r="H568" s="3"/>
      <c r="I568" s="3"/>
      <c r="J568" s="3"/>
    </row>
    <row r="569" spans="4:10" x14ac:dyDescent="0.35">
      <c r="D569" s="3"/>
      <c r="E569" s="3"/>
      <c r="F569" s="3"/>
      <c r="G569" s="3"/>
      <c r="H569" s="3"/>
      <c r="I569" s="3"/>
      <c r="J569" s="3"/>
    </row>
    <row r="570" spans="4:10" x14ac:dyDescent="0.35">
      <c r="D570" s="3"/>
      <c r="E570" s="3"/>
      <c r="F570" s="3"/>
      <c r="G570" s="3"/>
      <c r="H570" s="3"/>
      <c r="I570" s="3"/>
      <c r="J570" s="3"/>
    </row>
    <row r="571" spans="4:10" x14ac:dyDescent="0.35">
      <c r="D571" s="3"/>
      <c r="E571" s="3"/>
      <c r="F571" s="3"/>
      <c r="G571" s="3"/>
      <c r="H571" s="3"/>
      <c r="I571" s="3"/>
      <c r="J571" s="3"/>
    </row>
    <row r="572" spans="4:10" x14ac:dyDescent="0.35">
      <c r="D572" s="3"/>
      <c r="E572" s="3"/>
      <c r="F572" s="3"/>
      <c r="G572" s="3"/>
      <c r="H572" s="3"/>
      <c r="I572" s="3"/>
      <c r="J572" s="3"/>
    </row>
    <row r="573" spans="4:10" x14ac:dyDescent="0.35">
      <c r="D573" s="3"/>
      <c r="E573" s="3"/>
      <c r="F573" s="3"/>
      <c r="G573" s="3"/>
      <c r="H573" s="3"/>
      <c r="I573" s="3"/>
      <c r="J573" s="3"/>
    </row>
    <row r="574" spans="4:10" x14ac:dyDescent="0.35">
      <c r="D574" s="3"/>
      <c r="E574" s="3"/>
      <c r="F574" s="3"/>
      <c r="G574" s="3"/>
      <c r="H574" s="3"/>
      <c r="I574" s="3"/>
      <c r="J574" s="3"/>
    </row>
    <row r="575" spans="4:10" x14ac:dyDescent="0.35">
      <c r="D575" s="3"/>
      <c r="E575" s="3"/>
      <c r="F575" s="3"/>
      <c r="G575" s="3"/>
      <c r="H575" s="3"/>
      <c r="I575" s="3"/>
      <c r="J575" s="3"/>
    </row>
    <row r="576" spans="4:10" x14ac:dyDescent="0.35">
      <c r="D576" s="3"/>
      <c r="E576" s="3"/>
      <c r="F576" s="3"/>
      <c r="G576" s="3"/>
      <c r="H576" s="3"/>
      <c r="I576" s="3"/>
      <c r="J576" s="3"/>
    </row>
    <row r="577" spans="4:10" x14ac:dyDescent="0.35">
      <c r="D577" s="3"/>
      <c r="E577" s="3"/>
      <c r="F577" s="3"/>
      <c r="G577" s="3"/>
      <c r="H577" s="3"/>
      <c r="I577" s="3"/>
      <c r="J577" s="3"/>
    </row>
    <row r="578" spans="4:10" x14ac:dyDescent="0.35">
      <c r="D578" s="3"/>
      <c r="E578" s="3"/>
      <c r="F578" s="3"/>
      <c r="G578" s="3"/>
      <c r="H578" s="3"/>
      <c r="I578" s="3"/>
      <c r="J578" s="3"/>
    </row>
    <row r="579" spans="4:10" x14ac:dyDescent="0.35">
      <c r="D579" s="3"/>
      <c r="E579" s="3"/>
      <c r="F579" s="3"/>
      <c r="G579" s="3"/>
      <c r="H579" s="3"/>
      <c r="I579" s="3"/>
      <c r="J579" s="3"/>
    </row>
    <row r="580" spans="4:10" x14ac:dyDescent="0.35">
      <c r="D580" s="3"/>
      <c r="E580" s="3"/>
      <c r="F580" s="3"/>
      <c r="G580" s="3"/>
      <c r="H580" s="3"/>
      <c r="I580" s="3"/>
      <c r="J580" s="3"/>
    </row>
    <row r="581" spans="4:10" x14ac:dyDescent="0.35">
      <c r="D581" s="3"/>
      <c r="E581" s="3"/>
      <c r="F581" s="3"/>
      <c r="G581" s="3"/>
      <c r="H581" s="3"/>
      <c r="I581" s="3"/>
      <c r="J581" s="3"/>
    </row>
    <row r="582" spans="4:10" x14ac:dyDescent="0.35">
      <c r="D582" s="3"/>
      <c r="E582" s="3"/>
      <c r="F582" s="3"/>
      <c r="G582" s="3"/>
      <c r="H582" s="3"/>
      <c r="I582" s="3"/>
      <c r="J582" s="3"/>
    </row>
    <row r="583" spans="4:10" x14ac:dyDescent="0.35">
      <c r="D583" s="3"/>
      <c r="E583" s="3"/>
      <c r="F583" s="3"/>
      <c r="G583" s="3"/>
      <c r="H583" s="3"/>
      <c r="I583" s="3"/>
      <c r="J583" s="3"/>
    </row>
    <row r="584" spans="4:10" x14ac:dyDescent="0.35">
      <c r="D584" s="3"/>
      <c r="E584" s="3"/>
      <c r="F584" s="3"/>
      <c r="G584" s="3"/>
      <c r="H584" s="3"/>
      <c r="I584" s="3"/>
      <c r="J584" s="3"/>
    </row>
    <row r="585" spans="4:10" x14ac:dyDescent="0.35">
      <c r="D585" s="3"/>
      <c r="E585" s="3"/>
      <c r="F585" s="3"/>
      <c r="G585" s="3"/>
      <c r="H585" s="3"/>
      <c r="I585" s="3"/>
      <c r="J585" s="3"/>
    </row>
    <row r="586" spans="4:10" x14ac:dyDescent="0.35">
      <c r="D586" s="3"/>
      <c r="E586" s="3"/>
      <c r="F586" s="3"/>
      <c r="G586" s="3"/>
      <c r="H586" s="3"/>
      <c r="I586" s="3"/>
      <c r="J586" s="3"/>
    </row>
    <row r="587" spans="4:10" x14ac:dyDescent="0.35">
      <c r="D587" s="3"/>
      <c r="E587" s="3"/>
      <c r="F587" s="3"/>
      <c r="G587" s="3"/>
      <c r="H587" s="3"/>
      <c r="I587" s="3"/>
      <c r="J587" s="3"/>
    </row>
    <row r="588" spans="4:10" x14ac:dyDescent="0.35">
      <c r="D588" s="3"/>
      <c r="E588" s="3"/>
      <c r="F588" s="3"/>
      <c r="G588" s="3"/>
      <c r="H588" s="3"/>
      <c r="I588" s="3"/>
      <c r="J588" s="3"/>
    </row>
    <row r="589" spans="4:10" x14ac:dyDescent="0.35">
      <c r="D589" s="3"/>
      <c r="E589" s="3"/>
      <c r="F589" s="3"/>
      <c r="G589" s="3"/>
      <c r="H589" s="3"/>
      <c r="I589" s="3"/>
      <c r="J589" s="3"/>
    </row>
    <row r="590" spans="4:10" x14ac:dyDescent="0.35">
      <c r="D590" s="3"/>
      <c r="E590" s="3"/>
      <c r="F590" s="3"/>
      <c r="G590" s="3"/>
      <c r="H590" s="3"/>
      <c r="I590" s="3"/>
      <c r="J590" s="3"/>
    </row>
    <row r="591" spans="4:10" x14ac:dyDescent="0.35">
      <c r="D591" s="3"/>
      <c r="E591" s="3"/>
      <c r="F591" s="3"/>
      <c r="G591" s="3"/>
      <c r="H591" s="3"/>
      <c r="I591" s="3"/>
      <c r="J591" s="3"/>
    </row>
    <row r="592" spans="4:10" x14ac:dyDescent="0.35">
      <c r="D592" s="3"/>
      <c r="E592" s="3"/>
      <c r="F592" s="3"/>
      <c r="G592" s="3"/>
      <c r="H592" s="3"/>
      <c r="I592" s="3"/>
      <c r="J592" s="3"/>
    </row>
    <row r="593" spans="4:10" x14ac:dyDescent="0.35">
      <c r="D593" s="3"/>
      <c r="E593" s="3"/>
      <c r="F593" s="3"/>
      <c r="G593" s="3"/>
      <c r="H593" s="3"/>
      <c r="I593" s="3"/>
      <c r="J593" s="3"/>
    </row>
    <row r="594" spans="4:10" x14ac:dyDescent="0.35">
      <c r="D594" s="3"/>
      <c r="E594" s="3"/>
      <c r="F594" s="3"/>
      <c r="G594" s="3"/>
      <c r="H594" s="3"/>
      <c r="I594" s="3"/>
      <c r="J594" s="3"/>
    </row>
    <row r="595" spans="4:10" x14ac:dyDescent="0.35">
      <c r="D595" s="3"/>
      <c r="E595" s="3"/>
      <c r="F595" s="3"/>
      <c r="G595" s="3"/>
      <c r="H595" s="3"/>
      <c r="I595" s="3"/>
      <c r="J595" s="3"/>
    </row>
    <row r="596" spans="4:10" x14ac:dyDescent="0.35">
      <c r="D596" s="3"/>
      <c r="E596" s="3"/>
      <c r="F596" s="3"/>
      <c r="G596" s="3"/>
      <c r="H596" s="3"/>
      <c r="I596" s="3"/>
      <c r="J596" s="3"/>
    </row>
    <row r="597" spans="4:10" x14ac:dyDescent="0.35">
      <c r="D597" s="3"/>
      <c r="E597" s="3"/>
      <c r="F597" s="3"/>
      <c r="G597" s="3"/>
      <c r="H597" s="3"/>
      <c r="I597" s="3"/>
      <c r="J597" s="3"/>
    </row>
    <row r="598" spans="4:10" x14ac:dyDescent="0.35">
      <c r="D598" s="3"/>
      <c r="E598" s="3"/>
      <c r="F598" s="3"/>
      <c r="G598" s="3"/>
      <c r="H598" s="3"/>
      <c r="I598" s="3"/>
      <c r="J598" s="3"/>
    </row>
    <row r="599" spans="4:10" x14ac:dyDescent="0.35">
      <c r="D599" s="3"/>
      <c r="E599" s="3"/>
      <c r="F599" s="3"/>
      <c r="G599" s="3"/>
      <c r="H599" s="3"/>
      <c r="I599" s="3"/>
      <c r="J599" s="3"/>
    </row>
    <row r="600" spans="4:10" x14ac:dyDescent="0.35">
      <c r="D600" s="3"/>
      <c r="E600" s="3"/>
      <c r="F600" s="3"/>
      <c r="G600" s="3"/>
      <c r="H600" s="3"/>
      <c r="I600" s="3"/>
      <c r="J600" s="3"/>
    </row>
    <row r="601" spans="4:10" x14ac:dyDescent="0.35">
      <c r="D601" s="3"/>
      <c r="E601" s="3"/>
      <c r="F601" s="3"/>
      <c r="G601" s="3"/>
      <c r="H601" s="3"/>
      <c r="I601" s="3"/>
      <c r="J601" s="3"/>
    </row>
    <row r="602" spans="4:10" x14ac:dyDescent="0.35">
      <c r="D602" s="3"/>
      <c r="E602" s="3"/>
      <c r="F602" s="3"/>
      <c r="G602" s="3"/>
      <c r="H602" s="3"/>
      <c r="I602" s="3"/>
      <c r="J602" s="3"/>
    </row>
    <row r="603" spans="4:10" x14ac:dyDescent="0.35">
      <c r="D603" s="3"/>
      <c r="E603" s="3"/>
      <c r="F603" s="3"/>
      <c r="G603" s="3"/>
      <c r="H603" s="3"/>
      <c r="I603" s="3"/>
      <c r="J603" s="3"/>
    </row>
    <row r="604" spans="4:10" x14ac:dyDescent="0.35">
      <c r="D604" s="3"/>
      <c r="E604" s="3"/>
      <c r="F604" s="3"/>
      <c r="G604" s="3"/>
      <c r="H604" s="3"/>
      <c r="I604" s="3"/>
      <c r="J604" s="3"/>
    </row>
    <row r="605" spans="4:10" x14ac:dyDescent="0.35">
      <c r="D605" s="3"/>
      <c r="E605" s="3"/>
      <c r="F605" s="3"/>
      <c r="G605" s="3"/>
      <c r="H605" s="3"/>
      <c r="I605" s="3"/>
      <c r="J605" s="3"/>
    </row>
    <row r="606" spans="4:10" x14ac:dyDescent="0.35">
      <c r="D606" s="3"/>
      <c r="E606" s="3"/>
      <c r="F606" s="3"/>
      <c r="G606" s="3"/>
      <c r="H606" s="3"/>
      <c r="I606" s="3"/>
      <c r="J606" s="3"/>
    </row>
    <row r="607" spans="4:10" x14ac:dyDescent="0.35">
      <c r="D607" s="3"/>
      <c r="E607" s="3"/>
      <c r="F607" s="3"/>
      <c r="G607" s="3"/>
      <c r="H607" s="3"/>
      <c r="I607" s="3"/>
      <c r="J607" s="3"/>
    </row>
    <row r="608" spans="4:10" x14ac:dyDescent="0.35">
      <c r="D608" s="3"/>
      <c r="E608" s="3"/>
      <c r="F608" s="3"/>
      <c r="G608" s="3"/>
      <c r="H608" s="3"/>
      <c r="I608" s="3"/>
      <c r="J608" s="3"/>
    </row>
    <row r="609" spans="4:10" x14ac:dyDescent="0.35">
      <c r="D609" s="3"/>
      <c r="E609" s="3"/>
      <c r="F609" s="3"/>
      <c r="G609" s="3"/>
      <c r="H609" s="3"/>
      <c r="I609" s="3"/>
      <c r="J609" s="3"/>
    </row>
    <row r="610" spans="4:10" x14ac:dyDescent="0.35">
      <c r="D610" s="3"/>
      <c r="E610" s="3"/>
      <c r="F610" s="3"/>
      <c r="G610" s="3"/>
      <c r="H610" s="3"/>
      <c r="I610" s="3"/>
      <c r="J610" s="3"/>
    </row>
    <row r="611" spans="4:10" x14ac:dyDescent="0.35">
      <c r="D611" s="3"/>
      <c r="E611" s="3"/>
      <c r="F611" s="3"/>
      <c r="G611" s="3"/>
      <c r="H611" s="3"/>
      <c r="I611" s="3"/>
      <c r="J611" s="3"/>
    </row>
    <row r="612" spans="4:10" x14ac:dyDescent="0.35">
      <c r="D612" s="3"/>
      <c r="E612" s="3"/>
      <c r="F612" s="3"/>
      <c r="G612" s="3"/>
      <c r="H612" s="3"/>
      <c r="I612" s="3"/>
      <c r="J612" s="3"/>
    </row>
    <row r="613" spans="4:10" x14ac:dyDescent="0.35">
      <c r="D613" s="3"/>
      <c r="E613" s="3"/>
      <c r="F613" s="3"/>
      <c r="G613" s="3"/>
      <c r="H613" s="3"/>
      <c r="I613" s="3"/>
      <c r="J613" s="3"/>
    </row>
    <row r="614" spans="4:10" x14ac:dyDescent="0.35">
      <c r="D614" s="3"/>
      <c r="E614" s="3"/>
      <c r="F614" s="3"/>
      <c r="G614" s="3"/>
      <c r="H614" s="3"/>
      <c r="I614" s="3"/>
      <c r="J614" s="3"/>
    </row>
    <row r="615" spans="4:10" x14ac:dyDescent="0.35">
      <c r="D615" s="3"/>
      <c r="E615" s="3"/>
      <c r="F615" s="3"/>
      <c r="G615" s="3"/>
      <c r="H615" s="3"/>
      <c r="I615" s="3"/>
      <c r="J615" s="3"/>
    </row>
    <row r="616" spans="4:10" x14ac:dyDescent="0.35">
      <c r="D616" s="3"/>
      <c r="E616" s="3"/>
      <c r="F616" s="3"/>
      <c r="G616" s="3"/>
      <c r="H616" s="3"/>
      <c r="I616" s="3"/>
      <c r="J616" s="3"/>
    </row>
    <row r="617" spans="4:10" x14ac:dyDescent="0.35">
      <c r="D617" s="3"/>
      <c r="E617" s="3"/>
      <c r="F617" s="3"/>
      <c r="G617" s="3"/>
      <c r="H617" s="3"/>
      <c r="I617" s="3"/>
      <c r="J617" s="3"/>
    </row>
    <row r="618" spans="4:10" x14ac:dyDescent="0.35">
      <c r="D618" s="3"/>
      <c r="E618" s="3"/>
      <c r="F618" s="3"/>
      <c r="G618" s="3"/>
      <c r="H618" s="3"/>
      <c r="I618" s="3"/>
      <c r="J618" s="3"/>
    </row>
    <row r="619" spans="4:10" x14ac:dyDescent="0.35">
      <c r="D619" s="3"/>
      <c r="E619" s="3"/>
      <c r="F619" s="3"/>
      <c r="G619" s="3"/>
      <c r="H619" s="3"/>
      <c r="I619" s="3"/>
      <c r="J619" s="3"/>
    </row>
    <row r="620" spans="4:10" x14ac:dyDescent="0.35">
      <c r="D620" s="3"/>
      <c r="E620" s="3"/>
      <c r="F620" s="3"/>
      <c r="G620" s="3"/>
      <c r="H620" s="3"/>
      <c r="I620" s="3"/>
      <c r="J620" s="3"/>
    </row>
    <row r="621" spans="4:10" x14ac:dyDescent="0.35">
      <c r="D621" s="3"/>
      <c r="E621" s="3"/>
      <c r="F621" s="3"/>
      <c r="G621" s="3"/>
      <c r="H621" s="3"/>
      <c r="I621" s="3"/>
      <c r="J621" s="3"/>
    </row>
    <row r="622" spans="4:10" x14ac:dyDescent="0.35">
      <c r="D622" s="3"/>
      <c r="E622" s="3"/>
      <c r="F622" s="3"/>
      <c r="G622" s="3"/>
      <c r="H622" s="3"/>
      <c r="I622" s="3"/>
      <c r="J622" s="3"/>
    </row>
    <row r="623" spans="4:10" x14ac:dyDescent="0.35">
      <c r="D623" s="3"/>
      <c r="E623" s="3"/>
      <c r="F623" s="3"/>
      <c r="G623" s="3"/>
      <c r="H623" s="3"/>
      <c r="I623" s="3"/>
      <c r="J623" s="3"/>
    </row>
    <row r="624" spans="4:10" x14ac:dyDescent="0.35">
      <c r="D624" s="3"/>
      <c r="E624" s="3"/>
      <c r="F624" s="3"/>
      <c r="G624" s="3"/>
      <c r="H624" s="3"/>
      <c r="I624" s="3"/>
      <c r="J624" s="3"/>
    </row>
    <row r="625" spans="4:10" x14ac:dyDescent="0.35">
      <c r="D625" s="3"/>
      <c r="E625" s="3"/>
      <c r="F625" s="3"/>
      <c r="G625" s="3"/>
      <c r="H625" s="3"/>
      <c r="I625" s="3"/>
      <c r="J625" s="3"/>
    </row>
    <row r="626" spans="4:10" x14ac:dyDescent="0.35">
      <c r="D626" s="3"/>
      <c r="E626" s="3"/>
      <c r="F626" s="3"/>
      <c r="G626" s="3"/>
      <c r="H626" s="3"/>
      <c r="I626" s="3"/>
      <c r="J626" s="3"/>
    </row>
    <row r="627" spans="4:10" x14ac:dyDescent="0.35">
      <c r="D627" s="3"/>
      <c r="E627" s="3"/>
      <c r="F627" s="3"/>
      <c r="G627" s="3"/>
      <c r="H627" s="3"/>
      <c r="I627" s="3"/>
      <c r="J627" s="3"/>
    </row>
    <row r="628" spans="4:10" x14ac:dyDescent="0.35">
      <c r="D628" s="3"/>
      <c r="E628" s="3"/>
      <c r="F628" s="3"/>
      <c r="G628" s="3"/>
      <c r="H628" s="3"/>
      <c r="I628" s="3"/>
      <c r="J628" s="3"/>
    </row>
    <row r="629" spans="4:10" x14ac:dyDescent="0.35">
      <c r="D629" s="3"/>
      <c r="E629" s="3"/>
      <c r="F629" s="3"/>
      <c r="G629" s="3"/>
      <c r="H629" s="3"/>
      <c r="I629" s="3"/>
      <c r="J629" s="3"/>
    </row>
    <row r="630" spans="4:10" x14ac:dyDescent="0.35">
      <c r="D630" s="3"/>
      <c r="E630" s="3"/>
      <c r="F630" s="3"/>
      <c r="G630" s="3"/>
      <c r="H630" s="3"/>
      <c r="I630" s="3"/>
      <c r="J630" s="3"/>
    </row>
    <row r="631" spans="4:10" x14ac:dyDescent="0.35">
      <c r="D631" s="3"/>
      <c r="E631" s="3"/>
      <c r="F631" s="3"/>
      <c r="G631" s="3"/>
      <c r="H631" s="3"/>
      <c r="I631" s="3"/>
      <c r="J631" s="3"/>
    </row>
    <row r="632" spans="4:10" x14ac:dyDescent="0.35">
      <c r="D632" s="3"/>
      <c r="E632" s="3"/>
      <c r="F632" s="3"/>
      <c r="G632" s="3"/>
      <c r="H632" s="3"/>
      <c r="I632" s="3"/>
      <c r="J632" s="3"/>
    </row>
    <row r="633" spans="4:10" x14ac:dyDescent="0.35">
      <c r="D633" s="3"/>
      <c r="E633" s="3"/>
      <c r="F633" s="3"/>
      <c r="G633" s="3"/>
      <c r="H633" s="3"/>
      <c r="I633" s="3"/>
      <c r="J633" s="3"/>
    </row>
    <row r="634" spans="4:10" x14ac:dyDescent="0.35">
      <c r="D634" s="3"/>
      <c r="E634" s="3"/>
      <c r="F634" s="3"/>
      <c r="G634" s="3"/>
      <c r="H634" s="3"/>
      <c r="I634" s="3"/>
      <c r="J634" s="3"/>
    </row>
    <row r="635" spans="4:10" x14ac:dyDescent="0.35">
      <c r="D635" s="3"/>
      <c r="E635" s="3"/>
      <c r="F635" s="3"/>
      <c r="G635" s="3"/>
      <c r="H635" s="3"/>
      <c r="I635" s="3"/>
      <c r="J635" s="3"/>
    </row>
    <row r="636" spans="4:10" x14ac:dyDescent="0.35">
      <c r="D636" s="3"/>
      <c r="E636" s="3"/>
      <c r="F636" s="3"/>
      <c r="G636" s="3"/>
      <c r="H636" s="3"/>
      <c r="I636" s="3"/>
      <c r="J636" s="3"/>
    </row>
    <row r="637" spans="4:10" x14ac:dyDescent="0.35">
      <c r="D637" s="3"/>
      <c r="E637" s="3"/>
      <c r="F637" s="3"/>
      <c r="G637" s="3"/>
      <c r="H637" s="3"/>
      <c r="I637" s="3"/>
      <c r="J637" s="3"/>
    </row>
    <row r="638" spans="4:10" x14ac:dyDescent="0.35">
      <c r="D638" s="3"/>
      <c r="E638" s="3"/>
      <c r="F638" s="3"/>
      <c r="G638" s="3"/>
      <c r="H638" s="3"/>
      <c r="I638" s="3"/>
      <c r="J638" s="3"/>
    </row>
    <row r="639" spans="4:10" x14ac:dyDescent="0.35">
      <c r="D639" s="3"/>
      <c r="E639" s="3"/>
      <c r="F639" s="3"/>
      <c r="G639" s="3"/>
      <c r="H639" s="3"/>
      <c r="I639" s="3"/>
      <c r="J639" s="3"/>
    </row>
    <row r="640" spans="4:10" x14ac:dyDescent="0.35">
      <c r="D640" s="3"/>
      <c r="E640" s="3"/>
      <c r="F640" s="3"/>
      <c r="G640" s="3"/>
      <c r="H640" s="3"/>
      <c r="I640" s="3"/>
      <c r="J640" s="3"/>
    </row>
    <row r="641" spans="4:10" x14ac:dyDescent="0.35">
      <c r="D641" s="3"/>
      <c r="E641" s="3"/>
      <c r="F641" s="3"/>
      <c r="G641" s="3"/>
      <c r="H641" s="3"/>
      <c r="I641" s="3"/>
      <c r="J641" s="3"/>
    </row>
    <row r="642" spans="4:10" x14ac:dyDescent="0.35">
      <c r="D642" s="3"/>
      <c r="E642" s="3"/>
      <c r="F642" s="3"/>
      <c r="G642" s="3"/>
      <c r="H642" s="3"/>
      <c r="I642" s="3"/>
      <c r="J642" s="3"/>
    </row>
    <row r="643" spans="4:10" x14ac:dyDescent="0.35">
      <c r="D643" s="3"/>
      <c r="E643" s="3"/>
      <c r="F643" s="3"/>
      <c r="G643" s="3"/>
      <c r="H643" s="3"/>
      <c r="I643" s="3"/>
      <c r="J643" s="3"/>
    </row>
    <row r="644" spans="4:10" x14ac:dyDescent="0.35">
      <c r="D644" s="3"/>
      <c r="E644" s="3"/>
      <c r="F644" s="3"/>
      <c r="G644" s="3"/>
      <c r="H644" s="3"/>
      <c r="I644" s="3"/>
      <c r="J644" s="3"/>
    </row>
    <row r="645" spans="4:10" x14ac:dyDescent="0.35">
      <c r="D645" s="3"/>
      <c r="E645" s="3"/>
      <c r="F645" s="3"/>
      <c r="G645" s="3"/>
      <c r="H645" s="3"/>
      <c r="I645" s="3"/>
      <c r="J645" s="3"/>
    </row>
    <row r="646" spans="4:10" x14ac:dyDescent="0.35">
      <c r="D646" s="3"/>
      <c r="E646" s="3"/>
      <c r="F646" s="3"/>
      <c r="G646" s="3"/>
      <c r="H646" s="3"/>
      <c r="I646" s="3"/>
      <c r="J646" s="3"/>
    </row>
    <row r="647" spans="4:10" x14ac:dyDescent="0.35">
      <c r="D647" s="3"/>
      <c r="E647" s="3"/>
      <c r="F647" s="3"/>
      <c r="G647" s="3"/>
      <c r="H647" s="3"/>
      <c r="I647" s="3"/>
      <c r="J647" s="3"/>
    </row>
    <row r="648" spans="4:10" x14ac:dyDescent="0.35">
      <c r="D648" s="3"/>
      <c r="E648" s="3"/>
      <c r="F648" s="3"/>
      <c r="G648" s="3"/>
      <c r="H648" s="3"/>
      <c r="I648" s="3"/>
      <c r="J648" s="3"/>
    </row>
    <row r="649" spans="4:10" x14ac:dyDescent="0.35">
      <c r="D649" s="3"/>
      <c r="E649" s="3"/>
      <c r="F649" s="3"/>
      <c r="G649" s="3"/>
      <c r="H649" s="3"/>
      <c r="I649" s="3"/>
      <c r="J649" s="3"/>
    </row>
    <row r="650" spans="4:10" x14ac:dyDescent="0.35">
      <c r="D650" s="3"/>
      <c r="E650" s="3"/>
      <c r="F650" s="3"/>
      <c r="G650" s="3"/>
      <c r="H650" s="3"/>
      <c r="I650" s="3"/>
      <c r="J650" s="3"/>
    </row>
    <row r="651" spans="4:10" x14ac:dyDescent="0.35">
      <c r="D651" s="3"/>
      <c r="E651" s="3"/>
      <c r="F651" s="3"/>
      <c r="G651" s="3"/>
      <c r="H651" s="3"/>
      <c r="I651" s="3"/>
      <c r="J651" s="3"/>
    </row>
    <row r="652" spans="4:10" x14ac:dyDescent="0.35">
      <c r="D652" s="3"/>
      <c r="E652" s="3"/>
      <c r="F652" s="3"/>
      <c r="G652" s="3"/>
      <c r="H652" s="3"/>
      <c r="I652" s="3"/>
      <c r="J652" s="3"/>
    </row>
    <row r="653" spans="4:10" x14ac:dyDescent="0.35">
      <c r="D653" s="3"/>
      <c r="E653" s="3"/>
      <c r="F653" s="3"/>
      <c r="G653" s="3"/>
      <c r="H653" s="3"/>
      <c r="I653" s="3"/>
      <c r="J653" s="3"/>
    </row>
    <row r="654" spans="4:10" x14ac:dyDescent="0.35">
      <c r="D654" s="3"/>
      <c r="E654" s="3"/>
      <c r="F654" s="3"/>
      <c r="G654" s="3"/>
      <c r="H654" s="3"/>
      <c r="I654" s="3"/>
      <c r="J654" s="3"/>
    </row>
    <row r="655" spans="4:10" x14ac:dyDescent="0.35">
      <c r="D655" s="3"/>
      <c r="E655" s="3"/>
      <c r="F655" s="3"/>
      <c r="G655" s="3"/>
      <c r="H655" s="3"/>
      <c r="I655" s="3"/>
      <c r="J655" s="3"/>
    </row>
    <row r="656" spans="4:10" x14ac:dyDescent="0.35">
      <c r="D656" s="3"/>
      <c r="E656" s="3"/>
      <c r="F656" s="3"/>
      <c r="G656" s="3"/>
      <c r="H656" s="3"/>
      <c r="I656" s="3"/>
      <c r="J656" s="3"/>
    </row>
    <row r="657" spans="4:10" x14ac:dyDescent="0.35">
      <c r="D657" s="3"/>
      <c r="E657" s="3"/>
      <c r="F657" s="3"/>
      <c r="G657" s="3"/>
      <c r="H657" s="3"/>
      <c r="I657" s="3"/>
      <c r="J657" s="3"/>
    </row>
    <row r="658" spans="4:10" x14ac:dyDescent="0.35">
      <c r="D658" s="3"/>
      <c r="E658" s="3"/>
      <c r="F658" s="3"/>
      <c r="G658" s="3"/>
      <c r="H658" s="3"/>
      <c r="I658" s="3"/>
      <c r="J658" s="3"/>
    </row>
    <row r="659" spans="4:10" x14ac:dyDescent="0.35">
      <c r="D659" s="3"/>
      <c r="E659" s="3"/>
      <c r="F659" s="3"/>
      <c r="G659" s="3"/>
      <c r="H659" s="3"/>
      <c r="I659" s="3"/>
      <c r="J659" s="3"/>
    </row>
    <row r="660" spans="4:10" x14ac:dyDescent="0.35">
      <c r="D660" s="3"/>
      <c r="E660" s="3"/>
      <c r="F660" s="3"/>
      <c r="G660" s="3"/>
      <c r="H660" s="3"/>
      <c r="I660" s="3"/>
      <c r="J660" s="3"/>
    </row>
    <row r="661" spans="4:10" x14ac:dyDescent="0.35">
      <c r="D661" s="3"/>
      <c r="E661" s="3"/>
      <c r="F661" s="3"/>
      <c r="G661" s="3"/>
      <c r="H661" s="3"/>
      <c r="I661" s="3"/>
      <c r="J661" s="3"/>
    </row>
    <row r="662" spans="4:10" x14ac:dyDescent="0.35">
      <c r="D662" s="3"/>
      <c r="E662" s="3"/>
      <c r="F662" s="3"/>
      <c r="G662" s="3"/>
      <c r="H662" s="3"/>
      <c r="I662" s="3"/>
      <c r="J662" s="3"/>
    </row>
    <row r="663" spans="4:10" x14ac:dyDescent="0.35">
      <c r="D663" s="3"/>
      <c r="E663" s="3"/>
      <c r="F663" s="3"/>
      <c r="G663" s="3"/>
      <c r="H663" s="3"/>
      <c r="I663" s="3"/>
      <c r="J663" s="3"/>
    </row>
    <row r="664" spans="4:10" x14ac:dyDescent="0.35">
      <c r="D664" s="3"/>
      <c r="E664" s="3"/>
      <c r="F664" s="3"/>
      <c r="G664" s="3"/>
      <c r="H664" s="3"/>
      <c r="I664" s="3"/>
      <c r="J664" s="3"/>
    </row>
    <row r="665" spans="4:10" x14ac:dyDescent="0.35">
      <c r="D665" s="3"/>
      <c r="E665" s="3"/>
      <c r="F665" s="3"/>
      <c r="G665" s="3"/>
      <c r="H665" s="3"/>
      <c r="I665" s="3"/>
      <c r="J665" s="3"/>
    </row>
    <row r="666" spans="4:10" x14ac:dyDescent="0.35">
      <c r="D666" s="3"/>
      <c r="E666" s="3"/>
      <c r="F666" s="3"/>
      <c r="G666" s="3"/>
      <c r="H666" s="3"/>
      <c r="I666" s="3"/>
      <c r="J666" s="3"/>
    </row>
    <row r="667" spans="4:10" x14ac:dyDescent="0.35">
      <c r="D667" s="3"/>
      <c r="E667" s="3"/>
      <c r="F667" s="3"/>
      <c r="G667" s="3"/>
      <c r="H667" s="3"/>
      <c r="I667" s="3"/>
      <c r="J667" s="3"/>
    </row>
    <row r="668" spans="4:10" x14ac:dyDescent="0.35">
      <c r="D668" s="3"/>
      <c r="E668" s="3"/>
      <c r="F668" s="3"/>
      <c r="G668" s="3"/>
      <c r="H668" s="3"/>
      <c r="I668" s="3"/>
      <c r="J668" s="3"/>
    </row>
    <row r="669" spans="4:10" x14ac:dyDescent="0.35">
      <c r="D669" s="3"/>
      <c r="E669" s="3"/>
      <c r="F669" s="3"/>
      <c r="G669" s="3"/>
      <c r="H669" s="3"/>
      <c r="I669" s="3"/>
      <c r="J669" s="3"/>
    </row>
    <row r="670" spans="4:10" x14ac:dyDescent="0.35">
      <c r="D670" s="3"/>
      <c r="E670" s="3"/>
      <c r="F670" s="3"/>
      <c r="G670" s="3"/>
      <c r="H670" s="3"/>
      <c r="I670" s="3"/>
      <c r="J670" s="3"/>
    </row>
    <row r="671" spans="4:10" x14ac:dyDescent="0.35">
      <c r="D671" s="3"/>
      <c r="E671" s="3"/>
      <c r="F671" s="3"/>
      <c r="G671" s="3"/>
      <c r="H671" s="3"/>
      <c r="I671" s="3"/>
      <c r="J671" s="3"/>
    </row>
    <row r="672" spans="4:10" x14ac:dyDescent="0.35">
      <c r="D672" s="3"/>
      <c r="E672" s="3"/>
      <c r="F672" s="3"/>
      <c r="G672" s="3"/>
      <c r="H672" s="3"/>
      <c r="I672" s="3"/>
      <c r="J672" s="3"/>
    </row>
    <row r="673" spans="4:10" x14ac:dyDescent="0.35">
      <c r="D673" s="3"/>
      <c r="E673" s="3"/>
      <c r="F673" s="3"/>
      <c r="G673" s="3"/>
      <c r="H673" s="3"/>
      <c r="I673" s="3"/>
      <c r="J673" s="3"/>
    </row>
    <row r="674" spans="4:10" x14ac:dyDescent="0.35">
      <c r="D674" s="3"/>
      <c r="E674" s="3"/>
      <c r="F674" s="3"/>
      <c r="G674" s="3"/>
      <c r="H674" s="3"/>
      <c r="I674" s="3"/>
      <c r="J674" s="3"/>
    </row>
    <row r="675" spans="4:10" x14ac:dyDescent="0.35">
      <c r="D675" s="3"/>
      <c r="E675" s="3"/>
      <c r="F675" s="3"/>
      <c r="G675" s="3"/>
      <c r="H675" s="3"/>
      <c r="I675" s="3"/>
      <c r="J675" s="3"/>
    </row>
    <row r="676" spans="4:10" x14ac:dyDescent="0.35">
      <c r="D676" s="3"/>
      <c r="E676" s="3"/>
      <c r="F676" s="3"/>
      <c r="G676" s="3"/>
      <c r="H676" s="3"/>
      <c r="I676" s="3"/>
      <c r="J676" s="3"/>
    </row>
    <row r="677" spans="4:10" x14ac:dyDescent="0.35">
      <c r="D677" s="3"/>
      <c r="E677" s="3"/>
      <c r="F677" s="3"/>
      <c r="G677" s="3"/>
      <c r="H677" s="3"/>
      <c r="I677" s="3"/>
      <c r="J677" s="3"/>
    </row>
    <row r="678" spans="4:10" x14ac:dyDescent="0.35">
      <c r="D678" s="3"/>
      <c r="E678" s="3"/>
      <c r="F678" s="3"/>
      <c r="G678" s="3"/>
      <c r="H678" s="3"/>
      <c r="I678" s="3"/>
      <c r="J678" s="3"/>
    </row>
    <row r="679" spans="4:10" x14ac:dyDescent="0.35">
      <c r="D679" s="3"/>
      <c r="E679" s="3"/>
      <c r="F679" s="3"/>
      <c r="G679" s="3"/>
      <c r="H679" s="3"/>
      <c r="I679" s="3"/>
      <c r="J679" s="3"/>
    </row>
    <row r="680" spans="4:10" x14ac:dyDescent="0.35">
      <c r="D680" s="3"/>
      <c r="E680" s="3"/>
      <c r="F680" s="3"/>
      <c r="G680" s="3"/>
      <c r="H680" s="3"/>
      <c r="I680" s="3"/>
      <c r="J680" s="3"/>
    </row>
    <row r="681" spans="4:10" x14ac:dyDescent="0.35">
      <c r="D681" s="3"/>
      <c r="E681" s="3"/>
      <c r="F681" s="3"/>
      <c r="G681" s="3"/>
      <c r="H681" s="3"/>
      <c r="I681" s="3"/>
      <c r="J681" s="3"/>
    </row>
    <row r="682" spans="4:10" x14ac:dyDescent="0.35">
      <c r="D682" s="3"/>
      <c r="E682" s="3"/>
      <c r="F682" s="3"/>
      <c r="G682" s="3"/>
      <c r="H682" s="3"/>
      <c r="I682" s="3"/>
      <c r="J682" s="3"/>
    </row>
    <row r="683" spans="4:10" x14ac:dyDescent="0.35">
      <c r="D683" s="3"/>
      <c r="E683" s="3"/>
      <c r="F683" s="3"/>
      <c r="G683" s="3"/>
      <c r="H683" s="3"/>
      <c r="I683" s="3"/>
      <c r="J683" s="3"/>
    </row>
    <row r="684" spans="4:10" x14ac:dyDescent="0.35">
      <c r="D684" s="3"/>
      <c r="E684" s="3"/>
      <c r="F684" s="3"/>
      <c r="G684" s="3"/>
      <c r="H684" s="3"/>
      <c r="I684" s="3"/>
      <c r="J684" s="3"/>
    </row>
    <row r="685" spans="4:10" x14ac:dyDescent="0.35">
      <c r="D685" s="3"/>
      <c r="E685" s="3"/>
      <c r="F685" s="3"/>
      <c r="G685" s="3"/>
      <c r="H685" s="3"/>
      <c r="I685" s="3"/>
      <c r="J685" s="3"/>
    </row>
    <row r="686" spans="4:10" x14ac:dyDescent="0.35">
      <c r="D686" s="3"/>
      <c r="E686" s="3"/>
      <c r="F686" s="3"/>
      <c r="G686" s="3"/>
      <c r="H686" s="3"/>
      <c r="I686" s="3"/>
      <c r="J686" s="3"/>
    </row>
    <row r="687" spans="4:10" x14ac:dyDescent="0.35">
      <c r="D687" s="3"/>
      <c r="E687" s="3"/>
      <c r="F687" s="3"/>
      <c r="G687" s="3"/>
      <c r="H687" s="3"/>
      <c r="I687" s="3"/>
      <c r="J687" s="3"/>
    </row>
    <row r="688" spans="4:10" x14ac:dyDescent="0.35">
      <c r="D688" s="3"/>
      <c r="E688" s="3"/>
      <c r="F688" s="3"/>
      <c r="G688" s="3"/>
      <c r="H688" s="3"/>
      <c r="I688" s="3"/>
      <c r="J688" s="3"/>
    </row>
    <row r="689" spans="4:10" x14ac:dyDescent="0.35">
      <c r="D689" s="3"/>
      <c r="E689" s="3"/>
      <c r="F689" s="3"/>
      <c r="G689" s="3"/>
      <c r="H689" s="3"/>
      <c r="I689" s="3"/>
      <c r="J689" s="3"/>
    </row>
    <row r="690" spans="4:10" x14ac:dyDescent="0.35">
      <c r="D690" s="3"/>
      <c r="E690" s="3"/>
      <c r="F690" s="3"/>
      <c r="G690" s="3"/>
      <c r="H690" s="3"/>
      <c r="I690" s="3"/>
      <c r="J690" s="3"/>
    </row>
    <row r="691" spans="4:10" x14ac:dyDescent="0.35">
      <c r="D691" s="3"/>
      <c r="E691" s="3"/>
      <c r="F691" s="3"/>
      <c r="G691" s="3"/>
      <c r="H691" s="3"/>
      <c r="I691" s="3"/>
      <c r="J691" s="3"/>
    </row>
    <row r="692" spans="4:10" x14ac:dyDescent="0.35">
      <c r="D692" s="3"/>
      <c r="E692" s="3"/>
      <c r="F692" s="3"/>
      <c r="G692" s="3"/>
      <c r="H692" s="3"/>
      <c r="I692" s="3"/>
      <c r="J692" s="3"/>
    </row>
    <row r="693" spans="4:10" x14ac:dyDescent="0.35">
      <c r="D693" s="3"/>
      <c r="E693" s="3"/>
      <c r="F693" s="3"/>
      <c r="G693" s="3"/>
      <c r="H693" s="3"/>
      <c r="I693" s="3"/>
      <c r="J693" s="3"/>
    </row>
    <row r="694" spans="4:10" x14ac:dyDescent="0.35">
      <c r="D694" s="3"/>
      <c r="E694" s="3"/>
      <c r="F694" s="3"/>
      <c r="G694" s="3"/>
      <c r="H694" s="3"/>
      <c r="I694" s="3"/>
      <c r="J694" s="3"/>
    </row>
    <row r="695" spans="4:10" x14ac:dyDescent="0.35">
      <c r="D695" s="3"/>
      <c r="E695" s="3"/>
      <c r="F695" s="3"/>
      <c r="G695" s="3"/>
      <c r="H695" s="3"/>
      <c r="I695" s="3"/>
      <c r="J695" s="3"/>
    </row>
    <row r="696" spans="4:10" x14ac:dyDescent="0.35">
      <c r="D696" s="3"/>
      <c r="E696" s="3"/>
      <c r="F696" s="3"/>
      <c r="G696" s="3"/>
      <c r="H696" s="3"/>
      <c r="I696" s="3"/>
      <c r="J696" s="3"/>
    </row>
    <row r="697" spans="4:10" x14ac:dyDescent="0.35">
      <c r="D697" s="3"/>
      <c r="E697" s="3"/>
      <c r="F697" s="3"/>
      <c r="G697" s="3"/>
      <c r="H697" s="3"/>
      <c r="I697" s="3"/>
      <c r="J697" s="3"/>
    </row>
    <row r="698" spans="4:10" x14ac:dyDescent="0.35">
      <c r="D698" s="3"/>
      <c r="E698" s="3"/>
      <c r="F698" s="3"/>
      <c r="G698" s="3"/>
      <c r="H698" s="3"/>
      <c r="I698" s="3"/>
      <c r="J698" s="3"/>
    </row>
    <row r="699" spans="4:10" x14ac:dyDescent="0.35">
      <c r="D699" s="3"/>
      <c r="E699" s="3"/>
      <c r="F699" s="3"/>
      <c r="G699" s="3"/>
      <c r="H699" s="3"/>
      <c r="I699" s="3"/>
      <c r="J699" s="3"/>
    </row>
    <row r="700" spans="4:10" x14ac:dyDescent="0.35">
      <c r="D700" s="3"/>
      <c r="E700" s="3"/>
      <c r="F700" s="3"/>
      <c r="G700" s="3"/>
      <c r="H700" s="3"/>
      <c r="I700" s="3"/>
      <c r="J700" s="3"/>
    </row>
    <row r="701" spans="4:10" x14ac:dyDescent="0.35">
      <c r="D701" s="3"/>
      <c r="E701" s="3"/>
      <c r="F701" s="3"/>
      <c r="G701" s="3"/>
      <c r="H701" s="3"/>
      <c r="I701" s="3"/>
      <c r="J701" s="3"/>
    </row>
    <row r="702" spans="4:10" x14ac:dyDescent="0.35">
      <c r="D702" s="3"/>
      <c r="E702" s="3"/>
      <c r="F702" s="3"/>
      <c r="G702" s="3"/>
      <c r="H702" s="3"/>
      <c r="I702" s="3"/>
      <c r="J702" s="3"/>
    </row>
    <row r="703" spans="4:10" x14ac:dyDescent="0.35">
      <c r="D703" s="3"/>
      <c r="E703" s="3"/>
      <c r="F703" s="3"/>
      <c r="G703" s="3"/>
      <c r="H703" s="3"/>
      <c r="I703" s="3"/>
      <c r="J703" s="3"/>
    </row>
    <row r="704" spans="4:10" x14ac:dyDescent="0.35">
      <c r="D704" s="3"/>
      <c r="E704" s="3"/>
      <c r="F704" s="3"/>
      <c r="G704" s="3"/>
      <c r="H704" s="3"/>
      <c r="I704" s="3"/>
      <c r="J704" s="3"/>
    </row>
    <row r="705" spans="4:10" x14ac:dyDescent="0.35">
      <c r="D705" s="3"/>
      <c r="E705" s="3"/>
      <c r="F705" s="3"/>
      <c r="G705" s="3"/>
      <c r="H705" s="3"/>
      <c r="I705" s="3"/>
      <c r="J705" s="3"/>
    </row>
    <row r="706" spans="4:10" x14ac:dyDescent="0.35">
      <c r="D706" s="3"/>
      <c r="E706" s="3"/>
      <c r="F706" s="3"/>
      <c r="G706" s="3"/>
      <c r="H706" s="3"/>
      <c r="I706" s="3"/>
      <c r="J706" s="3"/>
    </row>
    <row r="707" spans="4:10" x14ac:dyDescent="0.35">
      <c r="D707" s="3"/>
      <c r="E707" s="3"/>
      <c r="F707" s="3"/>
      <c r="G707" s="3"/>
      <c r="H707" s="3"/>
      <c r="I707" s="3"/>
      <c r="J707" s="3"/>
    </row>
    <row r="708" spans="4:10" x14ac:dyDescent="0.35">
      <c r="D708" s="3"/>
      <c r="E708" s="3"/>
      <c r="F708" s="3"/>
      <c r="G708" s="3"/>
      <c r="H708" s="3"/>
      <c r="I708" s="3"/>
      <c r="J708" s="3"/>
    </row>
    <row r="709" spans="4:10" x14ac:dyDescent="0.35">
      <c r="D709" s="3"/>
      <c r="E709" s="3"/>
      <c r="F709" s="3"/>
      <c r="G709" s="3"/>
      <c r="H709" s="3"/>
      <c r="I709" s="3"/>
      <c r="J709" s="3"/>
    </row>
    <row r="710" spans="4:10" x14ac:dyDescent="0.35">
      <c r="D710" s="3"/>
      <c r="E710" s="3"/>
      <c r="F710" s="3"/>
      <c r="G710" s="3"/>
      <c r="H710" s="3"/>
      <c r="I710" s="3"/>
      <c r="J710" s="3"/>
    </row>
    <row r="711" spans="4:10" x14ac:dyDescent="0.35">
      <c r="D711" s="3"/>
      <c r="E711" s="3"/>
      <c r="F711" s="3"/>
      <c r="G711" s="3"/>
      <c r="H711" s="3"/>
      <c r="I711" s="3"/>
      <c r="J711" s="3"/>
    </row>
    <row r="712" spans="4:10" x14ac:dyDescent="0.35">
      <c r="D712" s="3"/>
      <c r="E712" s="3"/>
      <c r="F712" s="3"/>
      <c r="G712" s="3"/>
      <c r="H712" s="3"/>
      <c r="I712" s="3"/>
      <c r="J712" s="3"/>
    </row>
    <row r="713" spans="4:10" x14ac:dyDescent="0.35">
      <c r="D713" s="3"/>
      <c r="E713" s="3"/>
      <c r="F713" s="3"/>
      <c r="G713" s="3"/>
      <c r="H713" s="3"/>
      <c r="I713" s="3"/>
      <c r="J713" s="3"/>
    </row>
    <row r="714" spans="4:10" x14ac:dyDescent="0.35">
      <c r="D714" s="3"/>
      <c r="E714" s="3"/>
      <c r="F714" s="3"/>
      <c r="G714" s="3"/>
      <c r="H714" s="3"/>
      <c r="I714" s="3"/>
      <c r="J714" s="3"/>
    </row>
    <row r="715" spans="4:10" x14ac:dyDescent="0.35">
      <c r="D715" s="3"/>
      <c r="E715" s="3"/>
      <c r="F715" s="3"/>
      <c r="G715" s="3"/>
      <c r="H715" s="3"/>
      <c r="I715" s="3"/>
      <c r="J715" s="3"/>
    </row>
    <row r="716" spans="4:10" x14ac:dyDescent="0.35">
      <c r="D716" s="3"/>
      <c r="E716" s="3"/>
      <c r="F716" s="3"/>
      <c r="G716" s="3"/>
      <c r="H716" s="3"/>
      <c r="I716" s="3"/>
      <c r="J716" s="3"/>
    </row>
    <row r="717" spans="4:10" x14ac:dyDescent="0.35">
      <c r="D717" s="3"/>
      <c r="E717" s="3"/>
      <c r="F717" s="3"/>
      <c r="G717" s="3"/>
      <c r="H717" s="3"/>
      <c r="I717" s="3"/>
      <c r="J717" s="3"/>
    </row>
    <row r="718" spans="4:10" x14ac:dyDescent="0.35">
      <c r="D718" s="3"/>
      <c r="E718" s="3"/>
      <c r="F718" s="3"/>
      <c r="G718" s="3"/>
      <c r="H718" s="3"/>
      <c r="I718" s="3"/>
      <c r="J718" s="3"/>
    </row>
    <row r="719" spans="4:10" x14ac:dyDescent="0.35">
      <c r="D719" s="3"/>
      <c r="E719" s="3"/>
      <c r="F719" s="3"/>
      <c r="G719" s="3"/>
      <c r="H719" s="3"/>
      <c r="I719" s="3"/>
      <c r="J719" s="3"/>
    </row>
    <row r="720" spans="4:10" x14ac:dyDescent="0.35">
      <c r="D720" s="3"/>
      <c r="E720" s="3"/>
      <c r="F720" s="3"/>
      <c r="G720" s="3"/>
      <c r="H720" s="3"/>
      <c r="I720" s="3"/>
      <c r="J720" s="3"/>
    </row>
    <row r="721" spans="4:10" x14ac:dyDescent="0.35">
      <c r="D721" s="3"/>
      <c r="E721" s="3"/>
      <c r="F721" s="3"/>
      <c r="G721" s="3"/>
      <c r="H721" s="3"/>
      <c r="I721" s="3"/>
      <c r="J721" s="3"/>
    </row>
    <row r="722" spans="4:10" x14ac:dyDescent="0.35">
      <c r="D722" s="3"/>
      <c r="E722" s="3"/>
      <c r="F722" s="3"/>
      <c r="G722" s="3"/>
      <c r="H722" s="3"/>
      <c r="I722" s="3"/>
      <c r="J722" s="3"/>
    </row>
    <row r="723" spans="4:10" x14ac:dyDescent="0.35">
      <c r="D723" s="3"/>
      <c r="E723" s="3"/>
      <c r="F723" s="3"/>
      <c r="G723" s="3"/>
      <c r="H723" s="3"/>
      <c r="I723" s="3"/>
      <c r="J723" s="3"/>
    </row>
    <row r="724" spans="4:10" x14ac:dyDescent="0.35">
      <c r="D724" s="3"/>
      <c r="E724" s="3"/>
      <c r="F724" s="3"/>
      <c r="G724" s="3"/>
      <c r="H724" s="3"/>
      <c r="I724" s="3"/>
      <c r="J724" s="3"/>
    </row>
    <row r="725" spans="4:10" x14ac:dyDescent="0.35">
      <c r="D725" s="3"/>
      <c r="E725" s="3"/>
      <c r="F725" s="3"/>
      <c r="G725" s="3"/>
      <c r="H725" s="3"/>
      <c r="I725" s="3"/>
      <c r="J725" s="3"/>
    </row>
    <row r="726" spans="4:10" x14ac:dyDescent="0.35">
      <c r="D726" s="3"/>
      <c r="E726" s="3"/>
      <c r="F726" s="3"/>
      <c r="G726" s="3"/>
      <c r="H726" s="3"/>
      <c r="I726" s="3"/>
      <c r="J726" s="3"/>
    </row>
    <row r="727" spans="4:10" x14ac:dyDescent="0.35">
      <c r="D727" s="3"/>
      <c r="E727" s="3"/>
      <c r="F727" s="3"/>
      <c r="G727" s="3"/>
      <c r="H727" s="3"/>
      <c r="I727" s="3"/>
      <c r="J727" s="3"/>
    </row>
    <row r="728" spans="4:10" x14ac:dyDescent="0.35">
      <c r="D728" s="3"/>
      <c r="E728" s="3"/>
      <c r="F728" s="3"/>
      <c r="G728" s="3"/>
      <c r="H728" s="3"/>
      <c r="I728" s="3"/>
      <c r="J728" s="3"/>
    </row>
    <row r="729" spans="4:10" x14ac:dyDescent="0.35">
      <c r="D729" s="3"/>
      <c r="E729" s="3"/>
      <c r="F729" s="3"/>
      <c r="G729" s="3"/>
      <c r="H729" s="3"/>
      <c r="I729" s="3"/>
      <c r="J729" s="3"/>
    </row>
    <row r="730" spans="4:10" x14ac:dyDescent="0.35">
      <c r="D730" s="3"/>
      <c r="E730" s="3"/>
      <c r="F730" s="3"/>
      <c r="G730" s="3"/>
      <c r="H730" s="3"/>
      <c r="I730" s="3"/>
      <c r="J730" s="3"/>
    </row>
    <row r="731" spans="4:10" x14ac:dyDescent="0.35">
      <c r="D731" s="3"/>
      <c r="E731" s="3"/>
      <c r="F731" s="3"/>
      <c r="G731" s="3"/>
      <c r="H731" s="3"/>
      <c r="I731" s="3"/>
      <c r="J731" s="3"/>
    </row>
    <row r="732" spans="4:10" x14ac:dyDescent="0.35">
      <c r="D732" s="3"/>
      <c r="E732" s="3"/>
      <c r="F732" s="3"/>
      <c r="G732" s="3"/>
      <c r="H732" s="3"/>
      <c r="I732" s="3"/>
      <c r="J732" s="3"/>
    </row>
    <row r="733" spans="4:10" x14ac:dyDescent="0.35">
      <c r="D733" s="3"/>
      <c r="E733" s="3"/>
      <c r="F733" s="3"/>
      <c r="G733" s="3"/>
      <c r="H733" s="3"/>
      <c r="I733" s="3"/>
      <c r="J733" s="3"/>
    </row>
    <row r="734" spans="4:10" x14ac:dyDescent="0.35">
      <c r="D734" s="3"/>
      <c r="E734" s="3"/>
      <c r="F734" s="3"/>
      <c r="G734" s="3"/>
      <c r="H734" s="3"/>
      <c r="I734" s="3"/>
      <c r="J734" s="3"/>
    </row>
    <row r="735" spans="4:10" x14ac:dyDescent="0.35">
      <c r="D735" s="3"/>
      <c r="E735" s="3"/>
      <c r="F735" s="3"/>
      <c r="G735" s="3"/>
      <c r="H735" s="3"/>
      <c r="I735" s="3"/>
      <c r="J735" s="3"/>
    </row>
    <row r="736" spans="4:10" x14ac:dyDescent="0.35">
      <c r="D736" s="3"/>
      <c r="E736" s="3"/>
      <c r="F736" s="3"/>
      <c r="G736" s="3"/>
      <c r="H736" s="3"/>
      <c r="I736" s="3"/>
      <c r="J736" s="3"/>
    </row>
    <row r="737" spans="4:10" x14ac:dyDescent="0.35">
      <c r="D737" s="3"/>
      <c r="E737" s="3"/>
      <c r="F737" s="3"/>
      <c r="G737" s="3"/>
      <c r="H737" s="3"/>
      <c r="I737" s="3"/>
      <c r="J737" s="3"/>
    </row>
    <row r="738" spans="4:10" x14ac:dyDescent="0.35">
      <c r="D738" s="3"/>
      <c r="E738" s="3"/>
      <c r="F738" s="3"/>
      <c r="G738" s="3"/>
      <c r="H738" s="3"/>
      <c r="I738" s="3"/>
      <c r="J738" s="3"/>
    </row>
    <row r="739" spans="4:10" x14ac:dyDescent="0.35">
      <c r="D739" s="3"/>
      <c r="E739" s="3"/>
      <c r="F739" s="3"/>
      <c r="G739" s="3"/>
      <c r="H739" s="3"/>
      <c r="I739" s="3"/>
      <c r="J739" s="3"/>
    </row>
    <row r="740" spans="4:10" x14ac:dyDescent="0.35">
      <c r="D740" s="3"/>
      <c r="E740" s="3"/>
      <c r="F740" s="3"/>
      <c r="G740" s="3"/>
      <c r="H740" s="3"/>
      <c r="I740" s="3"/>
      <c r="J740" s="3"/>
    </row>
    <row r="741" spans="4:10" x14ac:dyDescent="0.35">
      <c r="D741" s="3"/>
      <c r="E741" s="3"/>
      <c r="F741" s="3"/>
      <c r="G741" s="3"/>
      <c r="H741" s="3"/>
      <c r="I741" s="3"/>
      <c r="J741" s="3"/>
    </row>
    <row r="742" spans="4:10" x14ac:dyDescent="0.35">
      <c r="D742" s="3"/>
      <c r="E742" s="3"/>
      <c r="F742" s="3"/>
      <c r="G742" s="3"/>
      <c r="H742" s="3"/>
      <c r="I742" s="3"/>
      <c r="J742" s="3"/>
    </row>
    <row r="743" spans="4:10" x14ac:dyDescent="0.35">
      <c r="D743" s="3"/>
      <c r="E743" s="3"/>
      <c r="F743" s="3"/>
      <c r="G743" s="3"/>
      <c r="H743" s="3"/>
      <c r="I743" s="3"/>
      <c r="J743" s="3"/>
    </row>
    <row r="744" spans="4:10" x14ac:dyDescent="0.35">
      <c r="D744" s="3"/>
      <c r="E744" s="3"/>
      <c r="F744" s="3"/>
      <c r="G744" s="3"/>
      <c r="H744" s="3"/>
      <c r="I744" s="3"/>
      <c r="J744" s="3"/>
    </row>
    <row r="745" spans="4:10" x14ac:dyDescent="0.35">
      <c r="D745" s="3"/>
      <c r="E745" s="3"/>
      <c r="F745" s="3"/>
      <c r="G745" s="3"/>
      <c r="H745" s="3"/>
      <c r="I745" s="3"/>
      <c r="J745" s="3"/>
    </row>
    <row r="746" spans="4:10" x14ac:dyDescent="0.35">
      <c r="D746" s="3"/>
      <c r="E746" s="3"/>
      <c r="F746" s="3"/>
      <c r="G746" s="3"/>
      <c r="H746" s="3"/>
      <c r="I746" s="3"/>
      <c r="J746" s="3"/>
    </row>
    <row r="747" spans="4:10" x14ac:dyDescent="0.35">
      <c r="D747" s="3"/>
      <c r="E747" s="3"/>
      <c r="F747" s="3"/>
      <c r="G747" s="3"/>
      <c r="H747" s="3"/>
      <c r="I747" s="3"/>
      <c r="J747" s="3"/>
    </row>
    <row r="748" spans="4:10" x14ac:dyDescent="0.35">
      <c r="D748" s="3"/>
      <c r="E748" s="3"/>
      <c r="F748" s="3"/>
      <c r="G748" s="3"/>
      <c r="H748" s="3"/>
      <c r="I748" s="3"/>
      <c r="J748" s="3"/>
    </row>
    <row r="749" spans="4:10" x14ac:dyDescent="0.35">
      <c r="D749" s="3"/>
      <c r="E749" s="3"/>
      <c r="F749" s="3"/>
      <c r="G749" s="3"/>
      <c r="H749" s="3"/>
      <c r="I749" s="3"/>
      <c r="J749" s="3"/>
    </row>
    <row r="750" spans="4:10" x14ac:dyDescent="0.35">
      <c r="D750" s="3"/>
      <c r="E750" s="3"/>
      <c r="F750" s="3"/>
      <c r="G750" s="3"/>
      <c r="H750" s="3"/>
      <c r="I750" s="3"/>
      <c r="J750" s="3"/>
    </row>
    <row r="751" spans="4:10" x14ac:dyDescent="0.35">
      <c r="D751" s="3"/>
      <c r="E751" s="3"/>
      <c r="F751" s="3"/>
      <c r="G751" s="3"/>
      <c r="H751" s="3"/>
      <c r="I751" s="3"/>
      <c r="J751" s="3"/>
    </row>
    <row r="752" spans="4:10" x14ac:dyDescent="0.35">
      <c r="D752" s="3"/>
      <c r="E752" s="3"/>
      <c r="F752" s="3"/>
      <c r="G752" s="3"/>
      <c r="H752" s="3"/>
      <c r="I752" s="3"/>
      <c r="J752" s="3"/>
    </row>
    <row r="753" spans="4:10" x14ac:dyDescent="0.35">
      <c r="D753" s="3"/>
      <c r="E753" s="3"/>
      <c r="F753" s="3"/>
      <c r="G753" s="3"/>
      <c r="H753" s="3"/>
      <c r="I753" s="3"/>
      <c r="J753" s="3"/>
    </row>
    <row r="754" spans="4:10" x14ac:dyDescent="0.35">
      <c r="D754" s="3"/>
      <c r="E754" s="3"/>
      <c r="F754" s="3"/>
      <c r="G754" s="3"/>
      <c r="H754" s="3"/>
      <c r="I754" s="3"/>
      <c r="J754" s="3"/>
    </row>
    <row r="755" spans="4:10" x14ac:dyDescent="0.35">
      <c r="D755" s="3"/>
      <c r="E755" s="3"/>
      <c r="F755" s="3"/>
      <c r="G755" s="3"/>
      <c r="H755" s="3"/>
      <c r="I755" s="3"/>
      <c r="J755" s="3"/>
    </row>
    <row r="756" spans="4:10" x14ac:dyDescent="0.35">
      <c r="D756" s="3"/>
      <c r="E756" s="3"/>
      <c r="F756" s="3"/>
      <c r="G756" s="3"/>
      <c r="H756" s="3"/>
      <c r="I756" s="3"/>
      <c r="J756" s="3"/>
    </row>
    <row r="757" spans="4:10" x14ac:dyDescent="0.35">
      <c r="D757" s="3"/>
      <c r="E757" s="3"/>
      <c r="F757" s="3"/>
      <c r="G757" s="3"/>
      <c r="H757" s="3"/>
      <c r="I757" s="3"/>
      <c r="J757" s="3"/>
    </row>
    <row r="758" spans="4:10" x14ac:dyDescent="0.35">
      <c r="D758" s="3"/>
      <c r="E758" s="3"/>
      <c r="F758" s="3"/>
      <c r="G758" s="3"/>
      <c r="H758" s="3"/>
      <c r="I758" s="3"/>
      <c r="J758" s="3"/>
    </row>
    <row r="759" spans="4:10" x14ac:dyDescent="0.35">
      <c r="D759" s="3"/>
      <c r="E759" s="3"/>
      <c r="F759" s="3"/>
      <c r="G759" s="3"/>
      <c r="H759" s="3"/>
      <c r="I759" s="3"/>
      <c r="J759" s="3"/>
    </row>
    <row r="760" spans="4:10" x14ac:dyDescent="0.35">
      <c r="D760" s="3"/>
      <c r="E760" s="3"/>
      <c r="F760" s="3"/>
      <c r="G760" s="3"/>
      <c r="H760" s="3"/>
      <c r="I760" s="3"/>
      <c r="J760" s="3"/>
    </row>
    <row r="761" spans="4:10" x14ac:dyDescent="0.35">
      <c r="D761" s="3"/>
      <c r="E761" s="3"/>
      <c r="F761" s="3"/>
      <c r="G761" s="3"/>
      <c r="H761" s="3"/>
      <c r="I761" s="3"/>
      <c r="J761" s="3"/>
    </row>
    <row r="762" spans="4:10" x14ac:dyDescent="0.35">
      <c r="D762" s="3"/>
      <c r="E762" s="3"/>
      <c r="F762" s="3"/>
      <c r="G762" s="3"/>
      <c r="H762" s="3"/>
      <c r="I762" s="3"/>
      <c r="J762" s="3"/>
    </row>
    <row r="763" spans="4:10" x14ac:dyDescent="0.35">
      <c r="D763" s="3"/>
      <c r="E763" s="3"/>
      <c r="F763" s="3"/>
      <c r="G763" s="3"/>
      <c r="H763" s="3"/>
      <c r="I763" s="3"/>
      <c r="J763" s="3"/>
    </row>
    <row r="764" spans="4:10" x14ac:dyDescent="0.35">
      <c r="D764" s="3"/>
      <c r="E764" s="3"/>
      <c r="F764" s="3"/>
      <c r="G764" s="3"/>
      <c r="H764" s="3"/>
      <c r="I764" s="3"/>
      <c r="J764" s="3"/>
    </row>
    <row r="765" spans="4:10" x14ac:dyDescent="0.35">
      <c r="D765" s="3"/>
      <c r="E765" s="3"/>
      <c r="F765" s="3"/>
      <c r="G765" s="3"/>
      <c r="H765" s="3"/>
      <c r="I765" s="3"/>
      <c r="J765" s="3"/>
    </row>
    <row r="766" spans="4:10" x14ac:dyDescent="0.35">
      <c r="D766" s="3"/>
      <c r="E766" s="3"/>
      <c r="F766" s="3"/>
      <c r="G766" s="3"/>
      <c r="H766" s="3"/>
      <c r="I766" s="3"/>
      <c r="J766" s="3"/>
    </row>
    <row r="767" spans="4:10" x14ac:dyDescent="0.35">
      <c r="D767" s="3"/>
      <c r="E767" s="3"/>
      <c r="F767" s="3"/>
      <c r="G767" s="3"/>
      <c r="H767" s="3"/>
      <c r="I767" s="3"/>
      <c r="J767" s="3"/>
    </row>
    <row r="768" spans="4:10" x14ac:dyDescent="0.35">
      <c r="D768" s="3"/>
      <c r="E768" s="3"/>
      <c r="F768" s="3"/>
      <c r="G768" s="3"/>
      <c r="H768" s="3"/>
      <c r="I768" s="3"/>
      <c r="J768" s="3"/>
    </row>
    <row r="769" spans="4:10" x14ac:dyDescent="0.35">
      <c r="D769" s="3"/>
      <c r="E769" s="3"/>
      <c r="F769" s="3"/>
      <c r="G769" s="3"/>
      <c r="H769" s="3"/>
      <c r="I769" s="3"/>
      <c r="J769" s="3"/>
    </row>
    <row r="770" spans="4:10" x14ac:dyDescent="0.35">
      <c r="D770" s="3"/>
      <c r="E770" s="3"/>
      <c r="F770" s="3"/>
      <c r="G770" s="3"/>
      <c r="H770" s="3"/>
      <c r="I770" s="3"/>
      <c r="J770" s="3"/>
    </row>
    <row r="771" spans="4:10" x14ac:dyDescent="0.35">
      <c r="D771" s="3"/>
      <c r="E771" s="3"/>
      <c r="F771" s="3"/>
      <c r="G771" s="3"/>
      <c r="H771" s="3"/>
      <c r="I771" s="3"/>
      <c r="J771" s="3"/>
    </row>
    <row r="772" spans="4:10" x14ac:dyDescent="0.35">
      <c r="D772" s="3"/>
      <c r="E772" s="3"/>
      <c r="F772" s="3"/>
      <c r="G772" s="3"/>
      <c r="H772" s="3"/>
      <c r="I772" s="3"/>
      <c r="J772" s="3"/>
    </row>
    <row r="773" spans="4:10" x14ac:dyDescent="0.35">
      <c r="D773" s="3"/>
      <c r="E773" s="3"/>
      <c r="F773" s="3"/>
      <c r="G773" s="3"/>
      <c r="H773" s="3"/>
      <c r="I773" s="3"/>
      <c r="J773" s="3"/>
    </row>
    <row r="774" spans="4:10" x14ac:dyDescent="0.35">
      <c r="D774" s="3"/>
      <c r="E774" s="3"/>
      <c r="F774" s="3"/>
      <c r="G774" s="3"/>
      <c r="H774" s="3"/>
      <c r="I774" s="3"/>
      <c r="J774" s="3"/>
    </row>
    <row r="775" spans="4:10" x14ac:dyDescent="0.35">
      <c r="D775" s="3"/>
      <c r="E775" s="3"/>
      <c r="F775" s="3"/>
      <c r="G775" s="3"/>
      <c r="H775" s="3"/>
      <c r="I775" s="3"/>
      <c r="J775" s="3"/>
    </row>
    <row r="776" spans="4:10" x14ac:dyDescent="0.35">
      <c r="D776" s="3"/>
      <c r="E776" s="3"/>
      <c r="F776" s="3"/>
      <c r="G776" s="3"/>
      <c r="H776" s="3"/>
      <c r="I776" s="3"/>
      <c r="J776" s="3"/>
    </row>
    <row r="777" spans="4:10" x14ac:dyDescent="0.35">
      <c r="D777" s="3"/>
      <c r="E777" s="3"/>
      <c r="F777" s="3"/>
      <c r="G777" s="3"/>
      <c r="H777" s="3"/>
      <c r="I777" s="3"/>
      <c r="J777" s="3"/>
    </row>
    <row r="778" spans="4:10" x14ac:dyDescent="0.35">
      <c r="D778" s="3"/>
      <c r="E778" s="3"/>
      <c r="F778" s="3"/>
      <c r="G778" s="3"/>
      <c r="H778" s="3"/>
      <c r="I778" s="3"/>
      <c r="J778" s="3"/>
    </row>
    <row r="779" spans="4:10" x14ac:dyDescent="0.35">
      <c r="D779" s="3"/>
      <c r="E779" s="3"/>
      <c r="F779" s="3"/>
      <c r="G779" s="3"/>
      <c r="H779" s="3"/>
      <c r="I779" s="3"/>
      <c r="J779" s="3"/>
    </row>
    <row r="780" spans="4:10" x14ac:dyDescent="0.35">
      <c r="D780" s="3"/>
      <c r="E780" s="3"/>
      <c r="F780" s="3"/>
      <c r="G780" s="3"/>
      <c r="H780" s="3"/>
      <c r="I780" s="3"/>
      <c r="J780" s="3"/>
    </row>
    <row r="781" spans="4:10" x14ac:dyDescent="0.35">
      <c r="D781" s="3"/>
      <c r="E781" s="3"/>
      <c r="F781" s="3"/>
      <c r="G781" s="3"/>
      <c r="H781" s="3"/>
      <c r="I781" s="3"/>
      <c r="J781" s="3"/>
    </row>
    <row r="782" spans="4:10" x14ac:dyDescent="0.35">
      <c r="D782" s="3"/>
      <c r="E782" s="3"/>
      <c r="F782" s="3"/>
      <c r="G782" s="3"/>
      <c r="H782" s="3"/>
      <c r="I782" s="3"/>
      <c r="J782" s="3"/>
    </row>
    <row r="783" spans="4:10" x14ac:dyDescent="0.35">
      <c r="D783" s="3"/>
      <c r="E783" s="3"/>
      <c r="F783" s="3"/>
      <c r="G783" s="3"/>
      <c r="H783" s="3"/>
      <c r="I783" s="3"/>
      <c r="J783" s="3"/>
    </row>
    <row r="784" spans="4:10" x14ac:dyDescent="0.35">
      <c r="D784" s="3"/>
      <c r="E784" s="3"/>
      <c r="F784" s="3"/>
      <c r="G784" s="3"/>
      <c r="H784" s="3"/>
      <c r="I784" s="3"/>
      <c r="J784" s="3"/>
    </row>
    <row r="785" spans="4:10" x14ac:dyDescent="0.35">
      <c r="D785" s="3"/>
      <c r="E785" s="3"/>
      <c r="F785" s="3"/>
      <c r="G785" s="3"/>
      <c r="H785" s="3"/>
      <c r="I785" s="3"/>
      <c r="J785" s="3"/>
    </row>
    <row r="786" spans="4:10" x14ac:dyDescent="0.35">
      <c r="D786" s="3"/>
      <c r="E786" s="3"/>
      <c r="F786" s="3"/>
      <c r="G786" s="3"/>
      <c r="H786" s="3"/>
      <c r="I786" s="3"/>
      <c r="J786" s="3"/>
    </row>
    <row r="787" spans="4:10" x14ac:dyDescent="0.35">
      <c r="D787" s="3"/>
      <c r="E787" s="3"/>
      <c r="F787" s="3"/>
      <c r="G787" s="3"/>
      <c r="H787" s="3"/>
      <c r="I787" s="3"/>
      <c r="J787" s="3"/>
    </row>
    <row r="788" spans="4:10" x14ac:dyDescent="0.35">
      <c r="D788" s="3"/>
      <c r="E788" s="3"/>
      <c r="F788" s="3"/>
      <c r="G788" s="3"/>
      <c r="H788" s="3"/>
      <c r="I788" s="3"/>
      <c r="J788" s="3"/>
    </row>
    <row r="789" spans="4:10" x14ac:dyDescent="0.35">
      <c r="D789" s="3"/>
      <c r="E789" s="3"/>
      <c r="F789" s="3"/>
      <c r="G789" s="3"/>
      <c r="H789" s="3"/>
      <c r="I789" s="3"/>
      <c r="J789" s="3"/>
    </row>
    <row r="790" spans="4:10" x14ac:dyDescent="0.35">
      <c r="D790" s="3"/>
      <c r="E790" s="3"/>
      <c r="F790" s="3"/>
      <c r="G790" s="3"/>
      <c r="H790" s="3"/>
      <c r="I790" s="3"/>
      <c r="J790" s="3"/>
    </row>
    <row r="791" spans="4:10" x14ac:dyDescent="0.35">
      <c r="D791" s="3"/>
      <c r="E791" s="3"/>
      <c r="F791" s="3"/>
      <c r="G791" s="3"/>
      <c r="H791" s="3"/>
      <c r="I791" s="3"/>
      <c r="J791" s="3"/>
    </row>
    <row r="792" spans="4:10" x14ac:dyDescent="0.35">
      <c r="D792" s="3"/>
      <c r="E792" s="3"/>
      <c r="F792" s="3"/>
      <c r="G792" s="3"/>
      <c r="H792" s="3"/>
      <c r="I792" s="3"/>
      <c r="J792" s="3"/>
    </row>
    <row r="793" spans="4:10" x14ac:dyDescent="0.35">
      <c r="D793" s="3"/>
      <c r="E793" s="3"/>
      <c r="F793" s="3"/>
      <c r="G793" s="3"/>
      <c r="H793" s="3"/>
      <c r="I793" s="3"/>
      <c r="J793" s="3"/>
    </row>
    <row r="794" spans="4:10" x14ac:dyDescent="0.35">
      <c r="D794" s="3"/>
      <c r="E794" s="3"/>
      <c r="F794" s="3"/>
      <c r="G794" s="3"/>
      <c r="H794" s="3"/>
      <c r="I794" s="3"/>
      <c r="J794" s="3"/>
    </row>
    <row r="795" spans="4:10" x14ac:dyDescent="0.35">
      <c r="D795" s="3"/>
      <c r="E795" s="3"/>
      <c r="F795" s="3"/>
      <c r="G795" s="3"/>
      <c r="H795" s="3"/>
      <c r="I795" s="3"/>
      <c r="J795" s="3"/>
    </row>
    <row r="796" spans="4:10" x14ac:dyDescent="0.35">
      <c r="D796" s="3"/>
      <c r="E796" s="3"/>
      <c r="F796" s="3"/>
      <c r="G796" s="3"/>
      <c r="H796" s="3"/>
      <c r="I796" s="3"/>
      <c r="J796" s="3"/>
    </row>
    <row r="797" spans="4:10" x14ac:dyDescent="0.35">
      <c r="D797" s="3"/>
      <c r="E797" s="3"/>
      <c r="F797" s="3"/>
      <c r="G797" s="3"/>
      <c r="H797" s="3"/>
      <c r="I797" s="3"/>
      <c r="J797" s="3"/>
    </row>
    <row r="798" spans="4:10" x14ac:dyDescent="0.35">
      <c r="D798" s="3"/>
      <c r="E798" s="3"/>
      <c r="F798" s="3"/>
      <c r="G798" s="3"/>
      <c r="H798" s="3"/>
      <c r="I798" s="3"/>
      <c r="J798" s="3"/>
    </row>
    <row r="799" spans="4:10" x14ac:dyDescent="0.35">
      <c r="D799" s="3"/>
      <c r="E799" s="3"/>
      <c r="F799" s="3"/>
      <c r="G799" s="3"/>
      <c r="H799" s="3"/>
      <c r="I799" s="3"/>
      <c r="J799" s="3"/>
    </row>
    <row r="800" spans="4:10" x14ac:dyDescent="0.35">
      <c r="D800" s="3"/>
      <c r="E800" s="3"/>
      <c r="F800" s="3"/>
      <c r="G800" s="3"/>
      <c r="H800" s="3"/>
      <c r="I800" s="3"/>
      <c r="J800" s="3"/>
    </row>
    <row r="801" spans="4:10" x14ac:dyDescent="0.35">
      <c r="D801" s="3"/>
      <c r="E801" s="3"/>
      <c r="F801" s="3"/>
      <c r="G801" s="3"/>
      <c r="H801" s="3"/>
      <c r="I801" s="3"/>
      <c r="J801" s="3"/>
    </row>
    <row r="802" spans="4:10" x14ac:dyDescent="0.35">
      <c r="D802" s="3"/>
      <c r="E802" s="3"/>
      <c r="F802" s="3"/>
      <c r="G802" s="3"/>
      <c r="H802" s="3"/>
      <c r="I802" s="3"/>
      <c r="J802" s="3"/>
    </row>
    <row r="803" spans="4:10" x14ac:dyDescent="0.35">
      <c r="D803" s="3"/>
      <c r="E803" s="3"/>
      <c r="F803" s="3"/>
      <c r="G803" s="3"/>
      <c r="H803" s="3"/>
      <c r="I803" s="3"/>
      <c r="J803" s="3"/>
    </row>
    <row r="804" spans="4:10" x14ac:dyDescent="0.35">
      <c r="D804" s="3"/>
      <c r="E804" s="3"/>
      <c r="F804" s="3"/>
      <c r="G804" s="3"/>
      <c r="H804" s="3"/>
      <c r="I804" s="3"/>
      <c r="J804" s="3"/>
    </row>
    <row r="805" spans="4:10" x14ac:dyDescent="0.35">
      <c r="D805" s="3"/>
      <c r="E805" s="3"/>
      <c r="F805" s="3"/>
      <c r="G805" s="3"/>
      <c r="H805" s="3"/>
      <c r="I805" s="3"/>
      <c r="J805" s="3"/>
    </row>
    <row r="806" spans="4:10" x14ac:dyDescent="0.35">
      <c r="D806" s="3"/>
      <c r="E806" s="3"/>
      <c r="F806" s="3"/>
      <c r="G806" s="3"/>
      <c r="H806" s="3"/>
      <c r="I806" s="3"/>
      <c r="J806" s="3"/>
    </row>
    <row r="807" spans="4:10" x14ac:dyDescent="0.35">
      <c r="D807" s="3"/>
      <c r="E807" s="3"/>
      <c r="F807" s="3"/>
      <c r="G807" s="3"/>
      <c r="H807" s="3"/>
      <c r="I807" s="3"/>
      <c r="J807" s="3"/>
    </row>
    <row r="808" spans="4:10" x14ac:dyDescent="0.35">
      <c r="D808" s="3"/>
      <c r="E808" s="3"/>
      <c r="F808" s="3"/>
      <c r="G808" s="3"/>
      <c r="H808" s="3"/>
      <c r="I808" s="3"/>
      <c r="J808" s="3"/>
    </row>
    <row r="809" spans="4:10" x14ac:dyDescent="0.35">
      <c r="D809" s="3"/>
      <c r="E809" s="3"/>
      <c r="F809" s="3"/>
      <c r="G809" s="3"/>
      <c r="H809" s="3"/>
      <c r="I809" s="3"/>
      <c r="J809" s="3"/>
    </row>
    <row r="810" spans="4:10" x14ac:dyDescent="0.35">
      <c r="D810" s="3"/>
      <c r="E810" s="3"/>
      <c r="F810" s="3"/>
      <c r="G810" s="3"/>
      <c r="H810" s="3"/>
      <c r="I810" s="3"/>
      <c r="J810" s="3"/>
    </row>
    <row r="811" spans="4:10" x14ac:dyDescent="0.35">
      <c r="D811" s="3"/>
      <c r="E811" s="3"/>
      <c r="F811" s="3"/>
      <c r="G811" s="3"/>
      <c r="H811" s="3"/>
      <c r="I811" s="3"/>
      <c r="J811" s="3"/>
    </row>
    <row r="812" spans="4:10" x14ac:dyDescent="0.35">
      <c r="D812" s="3"/>
      <c r="E812" s="3"/>
      <c r="F812" s="3"/>
      <c r="G812" s="3"/>
      <c r="H812" s="3"/>
      <c r="I812" s="3"/>
      <c r="J812" s="3"/>
    </row>
    <row r="813" spans="4:10" x14ac:dyDescent="0.35">
      <c r="D813" s="3"/>
      <c r="E813" s="3"/>
      <c r="F813" s="3"/>
      <c r="G813" s="3"/>
      <c r="H813" s="3"/>
      <c r="I813" s="3"/>
      <c r="J813" s="3"/>
    </row>
    <row r="814" spans="4:10" x14ac:dyDescent="0.35">
      <c r="D814" s="3"/>
      <c r="E814" s="3"/>
      <c r="F814" s="3"/>
      <c r="G814" s="3"/>
      <c r="H814" s="3"/>
      <c r="I814" s="3"/>
      <c r="J814" s="3"/>
    </row>
    <row r="815" spans="4:10" x14ac:dyDescent="0.35">
      <c r="D815" s="3"/>
      <c r="E815" s="3"/>
      <c r="F815" s="3"/>
      <c r="G815" s="3"/>
      <c r="H815" s="3"/>
      <c r="I815" s="3"/>
      <c r="J815" s="3"/>
    </row>
    <row r="816" spans="4:10" x14ac:dyDescent="0.35">
      <c r="D816" s="3"/>
      <c r="E816" s="3"/>
      <c r="F816" s="3"/>
      <c r="G816" s="3"/>
      <c r="H816" s="3"/>
      <c r="I816" s="3"/>
      <c r="J816" s="3"/>
    </row>
    <row r="817" spans="4:10" x14ac:dyDescent="0.35">
      <c r="D817" s="3"/>
      <c r="E817" s="3"/>
      <c r="F817" s="3"/>
      <c r="G817" s="3"/>
      <c r="H817" s="3"/>
      <c r="I817" s="3"/>
      <c r="J817" s="3"/>
    </row>
    <row r="818" spans="4:10" x14ac:dyDescent="0.35">
      <c r="D818" s="3"/>
      <c r="E818" s="3"/>
      <c r="F818" s="3"/>
      <c r="G818" s="3"/>
      <c r="H818" s="3"/>
      <c r="I818" s="3"/>
      <c r="J818" s="3"/>
    </row>
    <row r="819" spans="4:10" x14ac:dyDescent="0.35">
      <c r="D819" s="3"/>
      <c r="E819" s="3"/>
      <c r="F819" s="3"/>
      <c r="G819" s="3"/>
      <c r="H819" s="3"/>
      <c r="I819" s="3"/>
      <c r="J819" s="3"/>
    </row>
    <row r="820" spans="4:10" x14ac:dyDescent="0.35">
      <c r="D820" s="3"/>
      <c r="E820" s="3"/>
      <c r="F820" s="3"/>
      <c r="G820" s="3"/>
      <c r="H820" s="3"/>
      <c r="I820" s="3"/>
      <c r="J820" s="3"/>
    </row>
    <row r="821" spans="4:10" x14ac:dyDescent="0.35">
      <c r="D821" s="3"/>
      <c r="E821" s="3"/>
      <c r="F821" s="3"/>
      <c r="G821" s="3"/>
      <c r="H821" s="3"/>
      <c r="I821" s="3"/>
      <c r="J821" s="3"/>
    </row>
    <row r="822" spans="4:10" x14ac:dyDescent="0.35">
      <c r="D822" s="3"/>
      <c r="E822" s="3"/>
      <c r="F822" s="3"/>
      <c r="G822" s="3"/>
      <c r="H822" s="3"/>
      <c r="I822" s="3"/>
      <c r="J822" s="3"/>
    </row>
    <row r="823" spans="4:10" x14ac:dyDescent="0.35">
      <c r="D823" s="3"/>
      <c r="E823" s="3"/>
      <c r="F823" s="3"/>
      <c r="G823" s="3"/>
      <c r="H823" s="3"/>
      <c r="I823" s="3"/>
      <c r="J823" s="3"/>
    </row>
    <row r="824" spans="4:10" x14ac:dyDescent="0.35">
      <c r="D824" s="3"/>
      <c r="E824" s="3"/>
      <c r="F824" s="3"/>
      <c r="G824" s="3"/>
      <c r="H824" s="3"/>
      <c r="I824" s="3"/>
      <c r="J824" s="3"/>
    </row>
    <row r="825" spans="4:10" x14ac:dyDescent="0.35">
      <c r="D825" s="3"/>
      <c r="E825" s="3"/>
      <c r="F825" s="3"/>
      <c r="G825" s="3"/>
      <c r="H825" s="3"/>
      <c r="I825" s="3"/>
      <c r="J825" s="3"/>
    </row>
    <row r="826" spans="4:10" x14ac:dyDescent="0.35">
      <c r="D826" s="3"/>
      <c r="E826" s="3"/>
      <c r="F826" s="3"/>
      <c r="G826" s="3"/>
      <c r="H826" s="3"/>
      <c r="I826" s="3"/>
      <c r="J826" s="3"/>
    </row>
    <row r="827" spans="4:10" x14ac:dyDescent="0.35">
      <c r="D827" s="3"/>
      <c r="E827" s="3"/>
      <c r="F827" s="3"/>
      <c r="G827" s="3"/>
      <c r="H827" s="3"/>
      <c r="I827" s="3"/>
      <c r="J827" s="3"/>
    </row>
    <row r="828" spans="4:10" x14ac:dyDescent="0.35">
      <c r="D828" s="3"/>
      <c r="E828" s="3"/>
      <c r="F828" s="3"/>
      <c r="G828" s="3"/>
      <c r="H828" s="3"/>
      <c r="I828" s="3"/>
      <c r="J828" s="3"/>
    </row>
    <row r="829" spans="4:10" x14ac:dyDescent="0.35">
      <c r="D829" s="3"/>
      <c r="E829" s="3"/>
      <c r="F829" s="3"/>
      <c r="G829" s="3"/>
      <c r="H829" s="3"/>
      <c r="I829" s="3"/>
      <c r="J829" s="3"/>
    </row>
    <row r="830" spans="4:10" x14ac:dyDescent="0.35">
      <c r="D830" s="3"/>
      <c r="E830" s="3"/>
      <c r="F830" s="3"/>
      <c r="G830" s="3"/>
      <c r="H830" s="3"/>
      <c r="I830" s="3"/>
      <c r="J830" s="3"/>
    </row>
    <row r="831" spans="4:10" x14ac:dyDescent="0.35">
      <c r="D831" s="3"/>
      <c r="E831" s="3"/>
      <c r="F831" s="3"/>
      <c r="G831" s="3"/>
      <c r="H831" s="3"/>
      <c r="I831" s="3"/>
      <c r="J831" s="3"/>
    </row>
    <row r="832" spans="4:10" x14ac:dyDescent="0.35">
      <c r="D832" s="3"/>
      <c r="E832" s="3"/>
      <c r="F832" s="3"/>
      <c r="G832" s="3"/>
      <c r="H832" s="3"/>
      <c r="I832" s="3"/>
      <c r="J832" s="3"/>
    </row>
    <row r="833" spans="4:10" x14ac:dyDescent="0.35">
      <c r="D833" s="3"/>
      <c r="E833" s="3"/>
      <c r="F833" s="3"/>
      <c r="G833" s="3"/>
      <c r="H833" s="3"/>
      <c r="I833" s="3"/>
      <c r="J833" s="3"/>
    </row>
    <row r="834" spans="4:10" x14ac:dyDescent="0.35">
      <c r="D834" s="3"/>
      <c r="E834" s="3"/>
      <c r="F834" s="3"/>
      <c r="G834" s="3"/>
      <c r="H834" s="3"/>
      <c r="I834" s="3"/>
      <c r="J834" s="3"/>
    </row>
    <row r="835" spans="4:10" x14ac:dyDescent="0.35">
      <c r="D835" s="3"/>
      <c r="E835" s="3"/>
      <c r="F835" s="3"/>
      <c r="G835" s="3"/>
      <c r="H835" s="3"/>
      <c r="I835" s="3"/>
      <c r="J835" s="3"/>
    </row>
    <row r="836" spans="4:10" x14ac:dyDescent="0.35">
      <c r="D836" s="3"/>
      <c r="E836" s="3"/>
      <c r="F836" s="3"/>
      <c r="G836" s="3"/>
      <c r="H836" s="3"/>
      <c r="I836" s="3"/>
      <c r="J836" s="3"/>
    </row>
    <row r="837" spans="4:10" x14ac:dyDescent="0.35">
      <c r="D837" s="3"/>
      <c r="E837" s="3"/>
      <c r="F837" s="3"/>
      <c r="G837" s="3"/>
      <c r="H837" s="3"/>
      <c r="I837" s="3"/>
      <c r="J837" s="3"/>
    </row>
    <row r="838" spans="4:10" x14ac:dyDescent="0.35">
      <c r="D838" s="3"/>
      <c r="E838" s="3"/>
      <c r="F838" s="3"/>
      <c r="G838" s="3"/>
      <c r="H838" s="3"/>
      <c r="I838" s="3"/>
      <c r="J838" s="3"/>
    </row>
    <row r="839" spans="4:10" x14ac:dyDescent="0.35">
      <c r="D839" s="3"/>
      <c r="E839" s="3"/>
      <c r="F839" s="3"/>
      <c r="G839" s="3"/>
      <c r="H839" s="3"/>
      <c r="I839" s="3"/>
      <c r="J839" s="3"/>
    </row>
    <row r="840" spans="4:10" x14ac:dyDescent="0.35">
      <c r="D840" s="3"/>
      <c r="E840" s="3"/>
      <c r="F840" s="3"/>
      <c r="G840" s="3"/>
      <c r="H840" s="3"/>
      <c r="I840" s="3"/>
      <c r="J840" s="3"/>
    </row>
    <row r="841" spans="4:10" x14ac:dyDescent="0.35">
      <c r="D841" s="3"/>
      <c r="E841" s="3"/>
      <c r="F841" s="3"/>
      <c r="G841" s="3"/>
      <c r="H841" s="3"/>
      <c r="I841" s="3"/>
      <c r="J841" s="3"/>
    </row>
    <row r="842" spans="4:10" x14ac:dyDescent="0.35">
      <c r="D842" s="3"/>
      <c r="E842" s="3"/>
      <c r="F842" s="3"/>
      <c r="G842" s="3"/>
      <c r="H842" s="3"/>
      <c r="I842" s="3"/>
      <c r="J842" s="3"/>
    </row>
    <row r="843" spans="4:10" x14ac:dyDescent="0.35">
      <c r="D843" s="3"/>
      <c r="E843" s="3"/>
      <c r="F843" s="3"/>
      <c r="G843" s="3"/>
      <c r="H843" s="3"/>
      <c r="I843" s="3"/>
      <c r="J843" s="3"/>
    </row>
    <row r="844" spans="4:10" x14ac:dyDescent="0.35">
      <c r="D844" s="3"/>
      <c r="E844" s="3"/>
      <c r="F844" s="3"/>
      <c r="G844" s="3"/>
      <c r="H844" s="3"/>
      <c r="I844" s="3"/>
      <c r="J844" s="3"/>
    </row>
    <row r="845" spans="4:10" x14ac:dyDescent="0.35">
      <c r="D845" s="3"/>
      <c r="E845" s="3"/>
      <c r="F845" s="3"/>
      <c r="G845" s="3"/>
      <c r="H845" s="3"/>
      <c r="I845" s="3"/>
      <c r="J845" s="3"/>
    </row>
    <row r="846" spans="4:10" x14ac:dyDescent="0.35">
      <c r="D846" s="3"/>
      <c r="E846" s="3"/>
      <c r="F846" s="3"/>
      <c r="G846" s="3"/>
      <c r="H846" s="3"/>
      <c r="I846" s="3"/>
      <c r="J846" s="3"/>
    </row>
    <row r="847" spans="4:10" x14ac:dyDescent="0.35">
      <c r="D847" s="3"/>
      <c r="E847" s="3"/>
      <c r="F847" s="3"/>
      <c r="G847" s="3"/>
      <c r="H847" s="3"/>
      <c r="I847" s="3"/>
      <c r="J847" s="3"/>
    </row>
    <row r="848" spans="4:10" x14ac:dyDescent="0.35">
      <c r="D848" s="3"/>
      <c r="E848" s="3"/>
      <c r="F848" s="3"/>
      <c r="G848" s="3"/>
      <c r="H848" s="3"/>
      <c r="I848" s="3"/>
      <c r="J848" s="3"/>
    </row>
    <row r="849" spans="4:10" x14ac:dyDescent="0.35">
      <c r="D849" s="3"/>
      <c r="E849" s="3"/>
      <c r="F849" s="3"/>
      <c r="G849" s="3"/>
      <c r="H849" s="3"/>
      <c r="I849" s="3"/>
      <c r="J849" s="3"/>
    </row>
    <row r="850" spans="4:10" x14ac:dyDescent="0.35">
      <c r="D850" s="3"/>
      <c r="E850" s="3"/>
      <c r="F850" s="3"/>
      <c r="G850" s="3"/>
      <c r="H850" s="3"/>
      <c r="I850" s="3"/>
      <c r="J850" s="3"/>
    </row>
    <row r="851" spans="4:10" x14ac:dyDescent="0.35">
      <c r="D851" s="3"/>
      <c r="E851" s="3"/>
      <c r="F851" s="3"/>
      <c r="G851" s="3"/>
      <c r="H851" s="3"/>
      <c r="I851" s="3"/>
      <c r="J851" s="3"/>
    </row>
    <row r="852" spans="4:10" x14ac:dyDescent="0.35">
      <c r="D852" s="3"/>
      <c r="E852" s="3"/>
      <c r="F852" s="3"/>
      <c r="G852" s="3"/>
      <c r="H852" s="3"/>
      <c r="I852" s="3"/>
      <c r="J852" s="3"/>
    </row>
    <row r="853" spans="4:10" x14ac:dyDescent="0.35">
      <c r="D853" s="3"/>
      <c r="E853" s="3"/>
      <c r="F853" s="3"/>
      <c r="G853" s="3"/>
      <c r="H853" s="3"/>
      <c r="I853" s="3"/>
      <c r="J853" s="3"/>
    </row>
    <row r="854" spans="4:10" x14ac:dyDescent="0.35">
      <c r="D854" s="3"/>
      <c r="E854" s="3"/>
      <c r="F854" s="3"/>
      <c r="G854" s="3"/>
      <c r="H854" s="3"/>
      <c r="I854" s="3"/>
      <c r="J854" s="3"/>
    </row>
    <row r="855" spans="4:10" x14ac:dyDescent="0.35">
      <c r="D855" s="3"/>
      <c r="E855" s="3"/>
      <c r="F855" s="3"/>
      <c r="G855" s="3"/>
      <c r="H855" s="3"/>
      <c r="I855" s="3"/>
      <c r="J855" s="3"/>
    </row>
    <row r="856" spans="4:10" x14ac:dyDescent="0.35">
      <c r="D856" s="3"/>
      <c r="E856" s="3"/>
      <c r="F856" s="3"/>
      <c r="G856" s="3"/>
      <c r="H856" s="3"/>
      <c r="I856" s="3"/>
      <c r="J856" s="3"/>
    </row>
    <row r="857" spans="4:10" x14ac:dyDescent="0.35">
      <c r="D857" s="3"/>
      <c r="E857" s="3"/>
      <c r="F857" s="3"/>
      <c r="G857" s="3"/>
      <c r="H857" s="3"/>
      <c r="I857" s="3"/>
      <c r="J857" s="3"/>
    </row>
    <row r="858" spans="4:10" x14ac:dyDescent="0.35">
      <c r="D858" s="3"/>
      <c r="E858" s="3"/>
      <c r="F858" s="3"/>
      <c r="G858" s="3"/>
      <c r="H858" s="3"/>
      <c r="I858" s="3"/>
      <c r="J858" s="3"/>
    </row>
    <row r="859" spans="4:10" x14ac:dyDescent="0.35">
      <c r="D859" s="3"/>
      <c r="E859" s="3"/>
      <c r="F859" s="3"/>
      <c r="G859" s="3"/>
      <c r="H859" s="3"/>
      <c r="I859" s="3"/>
      <c r="J859" s="3"/>
    </row>
    <row r="860" spans="4:10" x14ac:dyDescent="0.35">
      <c r="D860" s="3"/>
      <c r="E860" s="3"/>
      <c r="F860" s="3"/>
      <c r="G860" s="3"/>
      <c r="H860" s="3"/>
      <c r="I860" s="3"/>
      <c r="J860" s="3"/>
    </row>
    <row r="861" spans="4:10" x14ac:dyDescent="0.35">
      <c r="D861" s="3"/>
      <c r="E861" s="3"/>
      <c r="F861" s="3"/>
      <c r="G861" s="3"/>
      <c r="H861" s="3"/>
      <c r="I861" s="3"/>
      <c r="J861" s="3"/>
    </row>
    <row r="862" spans="4:10" x14ac:dyDescent="0.35">
      <c r="D862" s="3"/>
      <c r="E862" s="3"/>
      <c r="F862" s="3"/>
      <c r="G862" s="3"/>
      <c r="H862" s="3"/>
      <c r="I862" s="3"/>
      <c r="J862" s="3"/>
    </row>
    <row r="863" spans="4:10" x14ac:dyDescent="0.35">
      <c r="D863" s="3"/>
      <c r="E863" s="3"/>
      <c r="F863" s="3"/>
      <c r="G863" s="3"/>
      <c r="H863" s="3"/>
      <c r="I863" s="3"/>
      <c r="J863" s="3"/>
    </row>
    <row r="864" spans="4:10" x14ac:dyDescent="0.35">
      <c r="D864" s="3"/>
      <c r="E864" s="3"/>
      <c r="F864" s="3"/>
      <c r="G864" s="3"/>
      <c r="H864" s="3"/>
      <c r="I864" s="3"/>
      <c r="J864" s="3"/>
    </row>
    <row r="865" spans="4:10" x14ac:dyDescent="0.35">
      <c r="D865" s="3"/>
      <c r="E865" s="3"/>
      <c r="F865" s="3"/>
      <c r="G865" s="3"/>
      <c r="H865" s="3"/>
      <c r="I865" s="3"/>
      <c r="J865" s="3"/>
    </row>
    <row r="866" spans="4:10" x14ac:dyDescent="0.35">
      <c r="D866" s="3"/>
      <c r="E866" s="3"/>
      <c r="F866" s="3"/>
      <c r="G866" s="3"/>
      <c r="H866" s="3"/>
      <c r="I866" s="3"/>
      <c r="J866" s="3"/>
    </row>
    <row r="867" spans="4:10" x14ac:dyDescent="0.35">
      <c r="D867" s="3"/>
      <c r="E867" s="3"/>
      <c r="F867" s="3"/>
      <c r="G867" s="3"/>
      <c r="H867" s="3"/>
      <c r="I867" s="3"/>
      <c r="J867" s="3"/>
    </row>
    <row r="868" spans="4:10" x14ac:dyDescent="0.35">
      <c r="D868" s="3"/>
      <c r="E868" s="3"/>
      <c r="F868" s="3"/>
      <c r="G868" s="3"/>
      <c r="H868" s="3"/>
      <c r="I868" s="3"/>
      <c r="J868" s="3"/>
    </row>
    <row r="869" spans="4:10" x14ac:dyDescent="0.35">
      <c r="D869" s="3"/>
      <c r="E869" s="3"/>
      <c r="F869" s="3"/>
      <c r="G869" s="3"/>
      <c r="H869" s="3"/>
      <c r="I869" s="3"/>
      <c r="J869" s="3"/>
    </row>
    <row r="870" spans="4:10" x14ac:dyDescent="0.35">
      <c r="D870" s="3"/>
      <c r="E870" s="3"/>
      <c r="F870" s="3"/>
      <c r="G870" s="3"/>
      <c r="H870" s="3"/>
      <c r="I870" s="3"/>
      <c r="J870" s="3"/>
    </row>
    <row r="871" spans="4:10" x14ac:dyDescent="0.35">
      <c r="D871" s="3"/>
      <c r="E871" s="3"/>
      <c r="F871" s="3"/>
      <c r="G871" s="3"/>
      <c r="H871" s="3"/>
      <c r="I871" s="3"/>
      <c r="J871" s="3"/>
    </row>
    <row r="872" spans="4:10" x14ac:dyDescent="0.35">
      <c r="D872" s="3"/>
      <c r="E872" s="3"/>
      <c r="F872" s="3"/>
      <c r="G872" s="3"/>
      <c r="H872" s="3"/>
      <c r="I872" s="3"/>
      <c r="J872" s="3"/>
    </row>
    <row r="873" spans="4:10" x14ac:dyDescent="0.35">
      <c r="D873" s="3"/>
      <c r="E873" s="3"/>
      <c r="F873" s="3"/>
      <c r="G873" s="3"/>
      <c r="H873" s="3"/>
      <c r="I873" s="3"/>
      <c r="J873" s="3"/>
    </row>
    <row r="874" spans="4:10" x14ac:dyDescent="0.35">
      <c r="D874" s="3"/>
      <c r="E874" s="3"/>
      <c r="F874" s="3"/>
      <c r="G874" s="3"/>
      <c r="H874" s="3"/>
      <c r="I874" s="3"/>
      <c r="J874" s="3"/>
    </row>
    <row r="875" spans="4:10" x14ac:dyDescent="0.35">
      <c r="D875" s="3"/>
      <c r="E875" s="3"/>
      <c r="F875" s="3"/>
      <c r="G875" s="3"/>
      <c r="H875" s="3"/>
      <c r="I875" s="3"/>
      <c r="J875" s="3"/>
    </row>
    <row r="876" spans="4:10" x14ac:dyDescent="0.35">
      <c r="D876" s="3"/>
      <c r="E876" s="3"/>
      <c r="F876" s="3"/>
      <c r="G876" s="3"/>
      <c r="H876" s="3"/>
      <c r="I876" s="3"/>
      <c r="J876" s="3"/>
    </row>
    <row r="877" spans="4:10" x14ac:dyDescent="0.35">
      <c r="D877" s="3"/>
      <c r="E877" s="3"/>
      <c r="F877" s="3"/>
      <c r="G877" s="3"/>
      <c r="H877" s="3"/>
      <c r="I877" s="3"/>
      <c r="J877" s="3"/>
    </row>
    <row r="878" spans="4:10" x14ac:dyDescent="0.35">
      <c r="D878" s="3"/>
      <c r="E878" s="3"/>
      <c r="F878" s="3"/>
      <c r="G878" s="3"/>
      <c r="H878" s="3"/>
      <c r="I878" s="3"/>
      <c r="J878" s="3"/>
    </row>
    <row r="879" spans="4:10" x14ac:dyDescent="0.35">
      <c r="D879" s="3"/>
      <c r="E879" s="3"/>
      <c r="F879" s="3"/>
      <c r="G879" s="3"/>
      <c r="H879" s="3"/>
      <c r="I879" s="3"/>
      <c r="J879" s="3"/>
    </row>
    <row r="880" spans="4:10" x14ac:dyDescent="0.35">
      <c r="D880" s="3"/>
      <c r="E880" s="3"/>
      <c r="F880" s="3"/>
      <c r="G880" s="3"/>
      <c r="H880" s="3"/>
      <c r="I880" s="3"/>
      <c r="J880" s="3"/>
    </row>
    <row r="881" spans="4:10" x14ac:dyDescent="0.35">
      <c r="D881" s="3"/>
      <c r="E881" s="3"/>
      <c r="F881" s="3"/>
      <c r="G881" s="3"/>
      <c r="H881" s="3"/>
      <c r="I881" s="3"/>
      <c r="J881" s="3"/>
    </row>
    <row r="882" spans="4:10" x14ac:dyDescent="0.35">
      <c r="D882" s="3"/>
      <c r="E882" s="3"/>
      <c r="F882" s="3"/>
      <c r="G882" s="3"/>
      <c r="H882" s="3"/>
      <c r="I882" s="3"/>
      <c r="J882" s="3"/>
    </row>
    <row r="883" spans="4:10" x14ac:dyDescent="0.35">
      <c r="D883" s="3"/>
      <c r="E883" s="3"/>
      <c r="F883" s="3"/>
      <c r="G883" s="3"/>
      <c r="H883" s="3"/>
      <c r="I883" s="3"/>
      <c r="J883" s="3"/>
    </row>
    <row r="884" spans="4:10" x14ac:dyDescent="0.35">
      <c r="D884" s="3"/>
      <c r="E884" s="3"/>
      <c r="F884" s="3"/>
      <c r="G884" s="3"/>
      <c r="H884" s="3"/>
      <c r="I884" s="3"/>
      <c r="J884" s="3"/>
    </row>
    <row r="885" spans="4:10" x14ac:dyDescent="0.35">
      <c r="D885" s="3"/>
      <c r="E885" s="3"/>
      <c r="F885" s="3"/>
      <c r="G885" s="3"/>
      <c r="H885" s="3"/>
      <c r="I885" s="3"/>
      <c r="J885" s="3"/>
    </row>
    <row r="886" spans="4:10" x14ac:dyDescent="0.35">
      <c r="D886" s="3"/>
      <c r="E886" s="3"/>
      <c r="F886" s="3"/>
      <c r="G886" s="3"/>
      <c r="H886" s="3"/>
      <c r="I886" s="3"/>
      <c r="J886" s="3"/>
    </row>
    <row r="887" spans="4:10" x14ac:dyDescent="0.35">
      <c r="D887" s="3"/>
      <c r="E887" s="3"/>
      <c r="F887" s="3"/>
      <c r="G887" s="3"/>
      <c r="H887" s="3"/>
      <c r="I887" s="3"/>
      <c r="J887" s="3"/>
    </row>
    <row r="888" spans="4:10" x14ac:dyDescent="0.35">
      <c r="D888" s="3"/>
      <c r="E888" s="3"/>
      <c r="F888" s="3"/>
      <c r="G888" s="3"/>
      <c r="H888" s="3"/>
      <c r="I888" s="3"/>
      <c r="J888" s="3"/>
    </row>
    <row r="889" spans="4:10" x14ac:dyDescent="0.35">
      <c r="D889" s="3"/>
      <c r="E889" s="3"/>
      <c r="F889" s="3"/>
      <c r="G889" s="3"/>
      <c r="H889" s="3"/>
      <c r="I889" s="3"/>
      <c r="J889" s="3"/>
    </row>
    <row r="890" spans="4:10" x14ac:dyDescent="0.35">
      <c r="D890" s="3"/>
      <c r="E890" s="3"/>
      <c r="F890" s="3"/>
      <c r="G890" s="3"/>
      <c r="H890" s="3"/>
      <c r="I890" s="3"/>
      <c r="J890" s="3"/>
    </row>
    <row r="891" spans="4:10" x14ac:dyDescent="0.35">
      <c r="D891" s="3"/>
      <c r="E891" s="3"/>
      <c r="F891" s="3"/>
      <c r="G891" s="3"/>
      <c r="H891" s="3"/>
      <c r="I891" s="3"/>
      <c r="J891" s="3"/>
    </row>
    <row r="892" spans="4:10" x14ac:dyDescent="0.35">
      <c r="D892" s="3"/>
      <c r="E892" s="3"/>
      <c r="F892" s="3"/>
      <c r="G892" s="3"/>
      <c r="H892" s="3"/>
      <c r="I892" s="3"/>
      <c r="J892" s="3"/>
    </row>
    <row r="893" spans="4:10" x14ac:dyDescent="0.35">
      <c r="D893" s="3"/>
      <c r="E893" s="3"/>
      <c r="F893" s="3"/>
      <c r="G893" s="3"/>
      <c r="H893" s="3"/>
      <c r="I893" s="3"/>
      <c r="J893" s="3"/>
    </row>
    <row r="894" spans="4:10" x14ac:dyDescent="0.35">
      <c r="D894" s="3"/>
      <c r="E894" s="3"/>
      <c r="F894" s="3"/>
      <c r="G894" s="3"/>
      <c r="H894" s="3"/>
      <c r="I894" s="3"/>
      <c r="J894" s="3"/>
    </row>
    <row r="895" spans="4:10" x14ac:dyDescent="0.35">
      <c r="D895" s="3"/>
      <c r="E895" s="3"/>
      <c r="F895" s="3"/>
      <c r="G895" s="3"/>
      <c r="H895" s="3"/>
      <c r="I895" s="3"/>
      <c r="J895" s="3"/>
    </row>
    <row r="896" spans="4:10" x14ac:dyDescent="0.35">
      <c r="D896" s="3"/>
      <c r="E896" s="3"/>
      <c r="F896" s="3"/>
      <c r="G896" s="3"/>
      <c r="H896" s="3"/>
      <c r="I896" s="3"/>
      <c r="J896" s="3"/>
    </row>
    <row r="897" spans="4:10" x14ac:dyDescent="0.35">
      <c r="D897" s="3"/>
      <c r="E897" s="3"/>
      <c r="F897" s="3"/>
      <c r="G897" s="3"/>
      <c r="H897" s="3"/>
      <c r="I897" s="3"/>
      <c r="J897" s="3"/>
    </row>
    <row r="898" spans="4:10" x14ac:dyDescent="0.35">
      <c r="D898" s="3"/>
      <c r="E898" s="3"/>
      <c r="F898" s="3"/>
      <c r="G898" s="3"/>
      <c r="H898" s="3"/>
      <c r="I898" s="3"/>
      <c r="J898" s="3"/>
    </row>
    <row r="899" spans="4:10" x14ac:dyDescent="0.35">
      <c r="D899" s="3"/>
      <c r="E899" s="3"/>
      <c r="F899" s="3"/>
      <c r="G899" s="3"/>
      <c r="H899" s="3"/>
      <c r="I899" s="3"/>
      <c r="J899" s="3"/>
    </row>
    <row r="900" spans="4:10" x14ac:dyDescent="0.35">
      <c r="D900" s="3"/>
      <c r="E900" s="3"/>
      <c r="F900" s="3"/>
      <c r="G900" s="3"/>
      <c r="H900" s="3"/>
      <c r="I900" s="3"/>
      <c r="J900" s="3"/>
    </row>
    <row r="901" spans="4:10" x14ac:dyDescent="0.35">
      <c r="D901" s="3"/>
      <c r="E901" s="3"/>
      <c r="F901" s="3"/>
      <c r="G901" s="3"/>
      <c r="H901" s="3"/>
      <c r="I901" s="3"/>
      <c r="J901" s="3"/>
    </row>
    <row r="902" spans="4:10" x14ac:dyDescent="0.35">
      <c r="D902" s="3"/>
      <c r="E902" s="3"/>
      <c r="F902" s="3"/>
      <c r="G902" s="3"/>
      <c r="H902" s="3"/>
      <c r="I902" s="3"/>
      <c r="J902" s="3"/>
    </row>
    <row r="903" spans="4:10" x14ac:dyDescent="0.35">
      <c r="D903" s="3"/>
      <c r="E903" s="3"/>
      <c r="F903" s="3"/>
      <c r="G903" s="3"/>
      <c r="H903" s="3"/>
      <c r="I903" s="3"/>
      <c r="J903" s="3"/>
    </row>
    <row r="904" spans="4:10" x14ac:dyDescent="0.35">
      <c r="D904" s="3"/>
      <c r="E904" s="3"/>
      <c r="F904" s="3"/>
      <c r="G904" s="3"/>
      <c r="H904" s="3"/>
      <c r="I904" s="3"/>
      <c r="J904" s="3"/>
    </row>
    <row r="905" spans="4:10" x14ac:dyDescent="0.35">
      <c r="D905" s="3"/>
      <c r="E905" s="3"/>
      <c r="F905" s="3"/>
      <c r="G905" s="3"/>
      <c r="H905" s="3"/>
      <c r="I905" s="3"/>
      <c r="J905" s="3"/>
    </row>
    <row r="906" spans="4:10" x14ac:dyDescent="0.35">
      <c r="D906" s="3"/>
      <c r="E906" s="3"/>
      <c r="F906" s="3"/>
      <c r="G906" s="3"/>
      <c r="H906" s="3"/>
      <c r="I906" s="3"/>
      <c r="J906" s="3"/>
    </row>
    <row r="907" spans="4:10" x14ac:dyDescent="0.35">
      <c r="D907" s="3"/>
      <c r="E907" s="3"/>
      <c r="F907" s="3"/>
      <c r="G907" s="3"/>
      <c r="H907" s="3"/>
      <c r="I907" s="3"/>
      <c r="J907" s="3"/>
    </row>
    <row r="908" spans="4:10" x14ac:dyDescent="0.35">
      <c r="D908" s="3"/>
      <c r="E908" s="3"/>
      <c r="F908" s="3"/>
      <c r="G908" s="3"/>
      <c r="H908" s="3"/>
      <c r="I908" s="3"/>
      <c r="J908" s="3"/>
    </row>
    <row r="909" spans="4:10" x14ac:dyDescent="0.35">
      <c r="D909" s="3"/>
      <c r="E909" s="3"/>
      <c r="F909" s="3"/>
      <c r="G909" s="3"/>
      <c r="H909" s="3"/>
      <c r="I909" s="3"/>
      <c r="J909" s="3"/>
    </row>
    <row r="910" spans="4:10" x14ac:dyDescent="0.35">
      <c r="D910" s="3"/>
      <c r="E910" s="3"/>
      <c r="F910" s="3"/>
      <c r="G910" s="3"/>
      <c r="H910" s="3"/>
      <c r="I910" s="3"/>
      <c r="J910" s="3"/>
    </row>
    <row r="911" spans="4:10" x14ac:dyDescent="0.35">
      <c r="D911" s="3"/>
      <c r="E911" s="3"/>
      <c r="F911" s="3"/>
      <c r="G911" s="3"/>
      <c r="H911" s="3"/>
      <c r="I911" s="3"/>
      <c r="J911" s="3"/>
    </row>
    <row r="912" spans="4:10" x14ac:dyDescent="0.35">
      <c r="D912" s="3"/>
      <c r="E912" s="3"/>
      <c r="F912" s="3"/>
      <c r="G912" s="3"/>
      <c r="H912" s="3"/>
      <c r="I912" s="3"/>
      <c r="J912" s="3"/>
    </row>
    <row r="913" spans="4:10" x14ac:dyDescent="0.35">
      <c r="D913" s="3"/>
      <c r="E913" s="3"/>
      <c r="F913" s="3"/>
      <c r="G913" s="3"/>
      <c r="H913" s="3"/>
      <c r="I913" s="3"/>
      <c r="J913" s="3"/>
    </row>
    <row r="914" spans="4:10" x14ac:dyDescent="0.35">
      <c r="D914" s="3"/>
      <c r="E914" s="3"/>
      <c r="F914" s="3"/>
      <c r="G914" s="3"/>
      <c r="H914" s="3"/>
      <c r="I914" s="3"/>
      <c r="J914" s="3"/>
    </row>
    <row r="915" spans="4:10" x14ac:dyDescent="0.35">
      <c r="D915" s="3"/>
      <c r="E915" s="3"/>
      <c r="F915" s="3"/>
      <c r="G915" s="3"/>
      <c r="H915" s="3"/>
      <c r="I915" s="3"/>
      <c r="J915" s="3"/>
    </row>
    <row r="916" spans="4:10" x14ac:dyDescent="0.35">
      <c r="D916" s="3"/>
      <c r="E916" s="3"/>
      <c r="F916" s="3"/>
      <c r="G916" s="3"/>
      <c r="H916" s="3"/>
      <c r="I916" s="3"/>
      <c r="J916" s="3"/>
    </row>
    <row r="917" spans="4:10" x14ac:dyDescent="0.35">
      <c r="D917" s="3"/>
      <c r="E917" s="3"/>
      <c r="F917" s="3"/>
      <c r="G917" s="3"/>
      <c r="H917" s="3"/>
      <c r="I917" s="3"/>
      <c r="J917" s="3"/>
    </row>
    <row r="918" spans="4:10" x14ac:dyDescent="0.35">
      <c r="D918" s="3"/>
      <c r="E918" s="3"/>
      <c r="F918" s="3"/>
      <c r="G918" s="3"/>
      <c r="H918" s="3"/>
      <c r="I918" s="3"/>
      <c r="J918" s="3"/>
    </row>
    <row r="919" spans="4:10" x14ac:dyDescent="0.35">
      <c r="D919" s="3"/>
      <c r="E919" s="3"/>
      <c r="F919" s="3"/>
      <c r="G919" s="3"/>
      <c r="H919" s="3"/>
      <c r="I919" s="3"/>
      <c r="J919" s="3"/>
    </row>
    <row r="920" spans="4:10" x14ac:dyDescent="0.35">
      <c r="D920" s="3"/>
      <c r="E920" s="3"/>
      <c r="F920" s="3"/>
      <c r="G920" s="3"/>
      <c r="H920" s="3"/>
      <c r="I920" s="3"/>
      <c r="J920" s="3"/>
    </row>
    <row r="921" spans="4:10" x14ac:dyDescent="0.35">
      <c r="D921" s="3"/>
      <c r="E921" s="3"/>
      <c r="F921" s="3"/>
      <c r="G921" s="3"/>
      <c r="H921" s="3"/>
      <c r="I921" s="3"/>
      <c r="J921" s="3"/>
    </row>
    <row r="922" spans="4:10" x14ac:dyDescent="0.35">
      <c r="D922" s="3"/>
      <c r="E922" s="3"/>
      <c r="F922" s="3"/>
      <c r="G922" s="3"/>
      <c r="H922" s="3"/>
      <c r="I922" s="3"/>
      <c r="J922" s="3"/>
    </row>
    <row r="923" spans="4:10" x14ac:dyDescent="0.35">
      <c r="D923" s="3"/>
      <c r="E923" s="3"/>
      <c r="F923" s="3"/>
      <c r="G923" s="3"/>
      <c r="H923" s="3"/>
      <c r="I923" s="3"/>
      <c r="J923" s="3"/>
    </row>
    <row r="924" spans="4:10" x14ac:dyDescent="0.35">
      <c r="D924" s="3"/>
      <c r="E924" s="3"/>
      <c r="F924" s="3"/>
      <c r="G924" s="3"/>
      <c r="H924" s="3"/>
      <c r="I924" s="3"/>
      <c r="J924" s="3"/>
    </row>
    <row r="925" spans="4:10" x14ac:dyDescent="0.35">
      <c r="D925" s="3"/>
      <c r="E925" s="3"/>
      <c r="F925" s="3"/>
      <c r="G925" s="3"/>
      <c r="H925" s="3"/>
      <c r="I925" s="3"/>
      <c r="J925" s="3"/>
    </row>
    <row r="926" spans="4:10" x14ac:dyDescent="0.35">
      <c r="D926" s="3"/>
      <c r="E926" s="3"/>
      <c r="F926" s="3"/>
      <c r="G926" s="3"/>
      <c r="H926" s="3"/>
      <c r="I926" s="3"/>
      <c r="J926" s="3"/>
    </row>
    <row r="927" spans="4:10" x14ac:dyDescent="0.35">
      <c r="D927" s="3"/>
      <c r="E927" s="3"/>
      <c r="F927" s="3"/>
      <c r="G927" s="3"/>
      <c r="H927" s="3"/>
      <c r="I927" s="3"/>
      <c r="J927" s="3"/>
    </row>
    <row r="928" spans="4:10" x14ac:dyDescent="0.35">
      <c r="D928" s="3"/>
      <c r="E928" s="3"/>
      <c r="F928" s="3"/>
      <c r="G928" s="3"/>
      <c r="H928" s="3"/>
      <c r="I928" s="3"/>
      <c r="J928" s="3"/>
    </row>
    <row r="929" spans="4:10" x14ac:dyDescent="0.35">
      <c r="D929" s="3"/>
      <c r="E929" s="3"/>
      <c r="F929" s="3"/>
      <c r="G929" s="3"/>
      <c r="H929" s="3"/>
      <c r="I929" s="3"/>
      <c r="J929" s="3"/>
    </row>
    <row r="930" spans="4:10" x14ac:dyDescent="0.35">
      <c r="D930" s="3"/>
      <c r="E930" s="3"/>
      <c r="F930" s="3"/>
      <c r="G930" s="3"/>
      <c r="H930" s="3"/>
      <c r="I930" s="3"/>
      <c r="J930" s="3"/>
    </row>
    <row r="931" spans="4:10" x14ac:dyDescent="0.35">
      <c r="D931" s="3"/>
      <c r="E931" s="3"/>
      <c r="F931" s="3"/>
      <c r="G931" s="3"/>
      <c r="H931" s="3"/>
      <c r="I931" s="3"/>
      <c r="J931" s="3"/>
    </row>
    <row r="932" spans="4:10" x14ac:dyDescent="0.35">
      <c r="D932" s="3"/>
      <c r="E932" s="3"/>
      <c r="F932" s="3"/>
      <c r="G932" s="3"/>
      <c r="H932" s="3"/>
      <c r="I932" s="3"/>
      <c r="J932" s="3"/>
    </row>
    <row r="933" spans="4:10" x14ac:dyDescent="0.35">
      <c r="D933" s="3"/>
      <c r="E933" s="3"/>
      <c r="F933" s="3"/>
      <c r="G933" s="3"/>
      <c r="H933" s="3"/>
      <c r="I933" s="3"/>
      <c r="J933" s="3"/>
    </row>
    <row r="934" spans="4:10" x14ac:dyDescent="0.35">
      <c r="D934" s="3"/>
      <c r="E934" s="3"/>
      <c r="F934" s="3"/>
      <c r="G934" s="3"/>
      <c r="H934" s="3"/>
      <c r="I934" s="3"/>
      <c r="J934" s="3"/>
    </row>
    <row r="935" spans="4:10" x14ac:dyDescent="0.35">
      <c r="D935" s="3"/>
      <c r="E935" s="3"/>
      <c r="F935" s="3"/>
      <c r="G935" s="3"/>
      <c r="H935" s="3"/>
      <c r="I935" s="3"/>
      <c r="J935" s="3"/>
    </row>
    <row r="936" spans="4:10" x14ac:dyDescent="0.35">
      <c r="D936" s="3"/>
      <c r="E936" s="3"/>
      <c r="F936" s="3"/>
      <c r="G936" s="3"/>
      <c r="H936" s="3"/>
      <c r="I936" s="3"/>
      <c r="J936" s="3"/>
    </row>
    <row r="937" spans="4:10" x14ac:dyDescent="0.35">
      <c r="D937" s="3"/>
      <c r="E937" s="3"/>
      <c r="F937" s="3"/>
      <c r="G937" s="3"/>
      <c r="H937" s="3"/>
      <c r="I937" s="3"/>
      <c r="J937" s="3"/>
    </row>
    <row r="938" spans="4:10" x14ac:dyDescent="0.35">
      <c r="D938" s="3"/>
      <c r="E938" s="3"/>
      <c r="F938" s="3"/>
      <c r="G938" s="3"/>
      <c r="H938" s="3"/>
      <c r="I938" s="3"/>
      <c r="J938" s="3"/>
    </row>
    <row r="939" spans="4:10" x14ac:dyDescent="0.35">
      <c r="D939" s="3"/>
      <c r="E939" s="3"/>
      <c r="F939" s="3"/>
      <c r="G939" s="3"/>
      <c r="H939" s="3"/>
      <c r="I939" s="3"/>
      <c r="J939" s="3"/>
    </row>
    <row r="940" spans="4:10" x14ac:dyDescent="0.35">
      <c r="D940" s="3"/>
      <c r="E940" s="3"/>
      <c r="F940" s="3"/>
      <c r="G940" s="3"/>
      <c r="H940" s="3"/>
      <c r="I940" s="3"/>
      <c r="J940" s="3"/>
    </row>
    <row r="941" spans="4:10" x14ac:dyDescent="0.35">
      <c r="D941" s="3"/>
      <c r="E941" s="3"/>
      <c r="F941" s="3"/>
      <c r="G941" s="3"/>
      <c r="H941" s="3"/>
      <c r="I941" s="3"/>
      <c r="J941" s="3"/>
    </row>
    <row r="942" spans="4:10" x14ac:dyDescent="0.35">
      <c r="D942" s="3"/>
      <c r="E942" s="3"/>
      <c r="F942" s="3"/>
      <c r="G942" s="3"/>
      <c r="H942" s="3"/>
      <c r="I942" s="3"/>
      <c r="J942" s="3"/>
    </row>
    <row r="943" spans="4:10" x14ac:dyDescent="0.35">
      <c r="D943" s="3"/>
      <c r="E943" s="3"/>
      <c r="F943" s="3"/>
      <c r="G943" s="3"/>
      <c r="H943" s="3"/>
      <c r="I943" s="3"/>
      <c r="J943" s="3"/>
    </row>
    <row r="944" spans="4:10" x14ac:dyDescent="0.35">
      <c r="D944" s="3"/>
      <c r="E944" s="3"/>
      <c r="F944" s="3"/>
      <c r="G944" s="3"/>
      <c r="H944" s="3"/>
      <c r="I944" s="3"/>
      <c r="J944" s="3"/>
    </row>
    <row r="945" spans="4:10" x14ac:dyDescent="0.35">
      <c r="D945" s="3"/>
      <c r="E945" s="3"/>
      <c r="F945" s="3"/>
      <c r="G945" s="3"/>
      <c r="H945" s="3"/>
      <c r="I945" s="3"/>
      <c r="J945" s="3"/>
    </row>
    <row r="946" spans="4:10" x14ac:dyDescent="0.35">
      <c r="D946" s="3"/>
      <c r="E946" s="3"/>
      <c r="F946" s="3"/>
      <c r="G946" s="3"/>
      <c r="H946" s="3"/>
      <c r="I946" s="3"/>
      <c r="J946" s="3"/>
    </row>
    <row r="947" spans="4:10" x14ac:dyDescent="0.35">
      <c r="D947" s="3"/>
      <c r="E947" s="3"/>
      <c r="F947" s="3"/>
      <c r="G947" s="3"/>
      <c r="H947" s="3"/>
      <c r="I947" s="3"/>
      <c r="J947" s="3"/>
    </row>
    <row r="948" spans="4:10" x14ac:dyDescent="0.35">
      <c r="D948" s="3"/>
      <c r="E948" s="3"/>
      <c r="F948" s="3"/>
      <c r="G948" s="3"/>
      <c r="H948" s="3"/>
      <c r="I948" s="3"/>
      <c r="J948" s="3"/>
    </row>
    <row r="949" spans="4:10" x14ac:dyDescent="0.35">
      <c r="D949" s="3"/>
      <c r="E949" s="3"/>
      <c r="F949" s="3"/>
      <c r="G949" s="3"/>
      <c r="H949" s="3"/>
      <c r="I949" s="3"/>
      <c r="J949" s="3"/>
    </row>
    <row r="950" spans="4:10" x14ac:dyDescent="0.35">
      <c r="D950" s="3"/>
      <c r="E950" s="3"/>
      <c r="F950" s="3"/>
      <c r="G950" s="3"/>
      <c r="H950" s="3"/>
      <c r="I950" s="3"/>
      <c r="J950" s="3"/>
    </row>
    <row r="951" spans="4:10" x14ac:dyDescent="0.35">
      <c r="D951" s="3"/>
      <c r="E951" s="3"/>
      <c r="F951" s="3"/>
      <c r="G951" s="3"/>
      <c r="H951" s="3"/>
      <c r="I951" s="3"/>
      <c r="J951" s="3"/>
    </row>
    <row r="952" spans="4:10" x14ac:dyDescent="0.35">
      <c r="D952" s="3"/>
      <c r="E952" s="3"/>
      <c r="F952" s="3"/>
      <c r="G952" s="3"/>
      <c r="H952" s="3"/>
      <c r="I952" s="3"/>
      <c r="J952" s="3"/>
    </row>
    <row r="953" spans="4:10" x14ac:dyDescent="0.35">
      <c r="D953" s="3"/>
      <c r="E953" s="3"/>
      <c r="F953" s="3"/>
      <c r="G953" s="3"/>
      <c r="H953" s="3"/>
      <c r="I953" s="3"/>
      <c r="J953" s="3"/>
    </row>
    <row r="954" spans="4:10" x14ac:dyDescent="0.35">
      <c r="D954" s="3"/>
      <c r="E954" s="3"/>
      <c r="F954" s="3"/>
      <c r="G954" s="3"/>
      <c r="H954" s="3"/>
      <c r="I954" s="3"/>
      <c r="J954" s="3"/>
    </row>
    <row r="955" spans="4:10" x14ac:dyDescent="0.35">
      <c r="D955" s="3"/>
      <c r="E955" s="3"/>
      <c r="F955" s="3"/>
      <c r="G955" s="3"/>
      <c r="H955" s="3"/>
      <c r="I955" s="3"/>
      <c r="J955" s="3"/>
    </row>
    <row r="956" spans="4:10" x14ac:dyDescent="0.35">
      <c r="D956" s="3"/>
      <c r="E956" s="3"/>
      <c r="F956" s="3"/>
      <c r="G956" s="3"/>
      <c r="H956" s="3"/>
      <c r="I956" s="3"/>
      <c r="J956" s="3"/>
    </row>
    <row r="957" spans="4:10" x14ac:dyDescent="0.35">
      <c r="D957" s="3"/>
      <c r="E957" s="3"/>
      <c r="F957" s="3"/>
      <c r="G957" s="3"/>
      <c r="H957" s="3"/>
      <c r="I957" s="3"/>
      <c r="J957" s="3"/>
    </row>
    <row r="958" spans="4:10" x14ac:dyDescent="0.35">
      <c r="D958" s="3"/>
      <c r="E958" s="3"/>
      <c r="F958" s="3"/>
      <c r="G958" s="3"/>
      <c r="H958" s="3"/>
      <c r="I958" s="3"/>
      <c r="J958" s="3"/>
    </row>
    <row r="959" spans="4:10" x14ac:dyDescent="0.35">
      <c r="D959" s="3"/>
      <c r="E959" s="3"/>
      <c r="F959" s="3"/>
      <c r="G959" s="3"/>
      <c r="H959" s="3"/>
      <c r="I959" s="3"/>
      <c r="J959" s="3"/>
    </row>
    <row r="960" spans="4:10" x14ac:dyDescent="0.35">
      <c r="D960" s="3"/>
      <c r="E960" s="3"/>
      <c r="F960" s="3"/>
      <c r="G960" s="3"/>
      <c r="H960" s="3"/>
      <c r="I960" s="3"/>
      <c r="J960" s="3"/>
    </row>
    <row r="961" spans="4:10" x14ac:dyDescent="0.35">
      <c r="D961" s="3"/>
      <c r="E961" s="3"/>
      <c r="F961" s="3"/>
      <c r="G961" s="3"/>
      <c r="H961" s="3"/>
      <c r="I961" s="3"/>
      <c r="J961" s="3"/>
    </row>
    <row r="962" spans="4:10" x14ac:dyDescent="0.35">
      <c r="D962" s="3"/>
      <c r="E962" s="3"/>
      <c r="F962" s="3"/>
      <c r="G962" s="3"/>
      <c r="H962" s="3"/>
      <c r="I962" s="3"/>
      <c r="J962" s="3"/>
    </row>
    <row r="963" spans="4:10" x14ac:dyDescent="0.35">
      <c r="D963" s="3"/>
      <c r="E963" s="3"/>
      <c r="F963" s="3"/>
      <c r="G963" s="3"/>
      <c r="H963" s="3"/>
      <c r="I963" s="3"/>
      <c r="J963" s="3"/>
    </row>
    <row r="964" spans="4:10" x14ac:dyDescent="0.35">
      <c r="D964" s="3"/>
      <c r="E964" s="3"/>
      <c r="F964" s="3"/>
      <c r="G964" s="3"/>
      <c r="H964" s="3"/>
      <c r="I964" s="3"/>
      <c r="J964" s="3"/>
    </row>
    <row r="965" spans="4:10" x14ac:dyDescent="0.35">
      <c r="D965" s="3"/>
      <c r="E965" s="3"/>
      <c r="F965" s="3"/>
      <c r="G965" s="3"/>
      <c r="H965" s="3"/>
      <c r="I965" s="3"/>
      <c r="J965" s="3"/>
    </row>
    <row r="966" spans="4:10" x14ac:dyDescent="0.35">
      <c r="D966" s="3"/>
      <c r="E966" s="3"/>
      <c r="F966" s="3"/>
      <c r="G966" s="3"/>
      <c r="H966" s="3"/>
      <c r="I966" s="3"/>
      <c r="J966" s="3"/>
    </row>
    <row r="967" spans="4:10" x14ac:dyDescent="0.35">
      <c r="D967" s="3"/>
      <c r="E967" s="3"/>
      <c r="F967" s="3"/>
      <c r="G967" s="3"/>
      <c r="H967" s="3"/>
      <c r="I967" s="3"/>
      <c r="J967" s="3"/>
    </row>
    <row r="968" spans="4:10" x14ac:dyDescent="0.35">
      <c r="D968" s="3"/>
      <c r="E968" s="3"/>
      <c r="F968" s="3"/>
      <c r="G968" s="3"/>
      <c r="H968" s="3"/>
      <c r="I968" s="3"/>
      <c r="J968" s="3"/>
    </row>
    <row r="969" spans="4:10" x14ac:dyDescent="0.35">
      <c r="D969" s="3"/>
      <c r="E969" s="3"/>
      <c r="F969" s="3"/>
      <c r="G969" s="3"/>
      <c r="H969" s="3"/>
      <c r="I969" s="3"/>
      <c r="J969" s="3"/>
    </row>
    <row r="970" spans="4:10" x14ac:dyDescent="0.35">
      <c r="D970" s="3"/>
      <c r="E970" s="3"/>
      <c r="F970" s="3"/>
      <c r="G970" s="3"/>
      <c r="H970" s="3"/>
      <c r="I970" s="3"/>
      <c r="J970" s="3"/>
    </row>
    <row r="971" spans="4:10" x14ac:dyDescent="0.35">
      <c r="D971" s="3"/>
      <c r="E971" s="3"/>
      <c r="F971" s="3"/>
      <c r="G971" s="3"/>
      <c r="H971" s="3"/>
      <c r="I971" s="3"/>
      <c r="J971" s="3"/>
    </row>
    <row r="972" spans="4:10" x14ac:dyDescent="0.35">
      <c r="D972" s="3"/>
      <c r="E972" s="3"/>
      <c r="F972" s="3"/>
      <c r="G972" s="3"/>
      <c r="H972" s="3"/>
      <c r="I972" s="3"/>
      <c r="J972" s="3"/>
    </row>
    <row r="973" spans="4:10" x14ac:dyDescent="0.35">
      <c r="D973" s="3"/>
      <c r="E973" s="3"/>
      <c r="F973" s="3"/>
      <c r="G973" s="3"/>
      <c r="H973" s="3"/>
      <c r="I973" s="3"/>
      <c r="J973" s="3"/>
    </row>
    <row r="974" spans="4:10" x14ac:dyDescent="0.35">
      <c r="D974" s="3"/>
      <c r="E974" s="3"/>
      <c r="F974" s="3"/>
      <c r="G974" s="3"/>
      <c r="H974" s="3"/>
      <c r="I974" s="3"/>
      <c r="J974" s="3"/>
    </row>
    <row r="975" spans="4:10" x14ac:dyDescent="0.35">
      <c r="D975" s="3"/>
      <c r="E975" s="3"/>
      <c r="F975" s="3"/>
      <c r="G975" s="3"/>
      <c r="H975" s="3"/>
      <c r="I975" s="3"/>
      <c r="J975" s="3"/>
    </row>
    <row r="976" spans="4:10" x14ac:dyDescent="0.35">
      <c r="D976" s="3"/>
      <c r="E976" s="3"/>
      <c r="F976" s="3"/>
      <c r="G976" s="3"/>
      <c r="H976" s="3"/>
      <c r="I976" s="3"/>
      <c r="J976" s="3"/>
    </row>
    <row r="977" spans="4:10" x14ac:dyDescent="0.35">
      <c r="D977" s="3"/>
      <c r="E977" s="3"/>
      <c r="F977" s="3"/>
      <c r="G977" s="3"/>
      <c r="H977" s="3"/>
      <c r="I977" s="3"/>
      <c r="J977" s="3"/>
    </row>
    <row r="978" spans="4:10" x14ac:dyDescent="0.35">
      <c r="D978" s="3"/>
      <c r="E978" s="3"/>
      <c r="F978" s="3"/>
      <c r="G978" s="3"/>
      <c r="H978" s="3"/>
      <c r="I978" s="3"/>
      <c r="J978" s="3"/>
    </row>
    <row r="979" spans="4:10" x14ac:dyDescent="0.35">
      <c r="D979" s="3"/>
      <c r="E979" s="3"/>
      <c r="F979" s="3"/>
      <c r="G979" s="3"/>
      <c r="H979" s="3"/>
      <c r="I979" s="3"/>
      <c r="J979" s="3"/>
    </row>
    <row r="980" spans="4:10" x14ac:dyDescent="0.35">
      <c r="D980" s="3"/>
      <c r="E980" s="3"/>
      <c r="F980" s="3"/>
      <c r="G980" s="3"/>
      <c r="H980" s="3"/>
      <c r="I980" s="3"/>
      <c r="J980" s="3"/>
    </row>
    <row r="981" spans="4:10" x14ac:dyDescent="0.35">
      <c r="D981" s="3"/>
      <c r="E981" s="3"/>
      <c r="F981" s="3"/>
      <c r="G981" s="3"/>
      <c r="H981" s="3"/>
      <c r="I981" s="3"/>
      <c r="J981" s="3"/>
    </row>
    <row r="982" spans="4:10" x14ac:dyDescent="0.35">
      <c r="D982" s="3"/>
      <c r="E982" s="3"/>
      <c r="F982" s="3"/>
      <c r="G982" s="3"/>
      <c r="H982" s="3"/>
      <c r="I982" s="3"/>
      <c r="J982" s="3"/>
    </row>
    <row r="983" spans="4:10" x14ac:dyDescent="0.35">
      <c r="D983" s="3"/>
      <c r="E983" s="3"/>
      <c r="F983" s="3"/>
      <c r="G983" s="3"/>
      <c r="H983" s="3"/>
      <c r="I983" s="3"/>
      <c r="J983" s="3"/>
    </row>
    <row r="984" spans="4:10" x14ac:dyDescent="0.35">
      <c r="D984" s="3"/>
      <c r="E984" s="3"/>
      <c r="F984" s="3"/>
      <c r="G984" s="3"/>
      <c r="H984" s="3"/>
      <c r="I984" s="3"/>
      <c r="J984" s="3"/>
    </row>
    <row r="985" spans="4:10" x14ac:dyDescent="0.35">
      <c r="D985" s="3"/>
      <c r="E985" s="3"/>
      <c r="F985" s="3"/>
      <c r="G985" s="3"/>
      <c r="H985" s="3"/>
      <c r="I985" s="3"/>
      <c r="J985" s="3"/>
    </row>
    <row r="986" spans="4:10" x14ac:dyDescent="0.35">
      <c r="D986" s="3"/>
      <c r="E986" s="3"/>
      <c r="F986" s="3"/>
      <c r="G986" s="3"/>
      <c r="H986" s="3"/>
      <c r="I986" s="3"/>
      <c r="J986" s="3"/>
    </row>
    <row r="987" spans="4:10" x14ac:dyDescent="0.35">
      <c r="D987" s="3"/>
      <c r="E987" s="3"/>
      <c r="F987" s="3"/>
      <c r="G987" s="3"/>
      <c r="H987" s="3"/>
      <c r="I987" s="3"/>
      <c r="J987" s="3"/>
    </row>
    <row r="988" spans="4:10" x14ac:dyDescent="0.35">
      <c r="D988" s="3"/>
      <c r="E988" s="3"/>
      <c r="F988" s="3"/>
      <c r="G988" s="3"/>
      <c r="H988" s="3"/>
      <c r="I988" s="3"/>
      <c r="J988" s="3"/>
    </row>
    <row r="989" spans="4:10" x14ac:dyDescent="0.35">
      <c r="D989" s="3"/>
      <c r="E989" s="3"/>
      <c r="F989" s="3"/>
      <c r="G989" s="3"/>
      <c r="H989" s="3"/>
      <c r="I989" s="3"/>
      <c r="J989" s="3"/>
    </row>
    <row r="990" spans="4:10" x14ac:dyDescent="0.35">
      <c r="D990" s="3"/>
      <c r="E990" s="3"/>
      <c r="F990" s="3"/>
      <c r="G990" s="3"/>
      <c r="H990" s="3"/>
      <c r="I990" s="3"/>
      <c r="J990" s="3"/>
    </row>
    <row r="991" spans="4:10" x14ac:dyDescent="0.35">
      <c r="D991" s="3"/>
      <c r="E991" s="3"/>
      <c r="F991" s="3"/>
      <c r="G991" s="3"/>
      <c r="H991" s="3"/>
      <c r="I991" s="3"/>
      <c r="J991" s="3"/>
    </row>
    <row r="992" spans="4:10" x14ac:dyDescent="0.35">
      <c r="D992" s="3"/>
      <c r="E992" s="3"/>
      <c r="F992" s="3"/>
      <c r="G992" s="3"/>
      <c r="H992" s="3"/>
      <c r="I992" s="3"/>
      <c r="J992" s="3"/>
    </row>
    <row r="993" spans="4:10" x14ac:dyDescent="0.35">
      <c r="D993" s="3"/>
      <c r="E993" s="3"/>
      <c r="F993" s="3"/>
      <c r="G993" s="3"/>
      <c r="H993" s="3"/>
      <c r="I993" s="3"/>
      <c r="J993" s="3"/>
    </row>
    <row r="994" spans="4:10" x14ac:dyDescent="0.35">
      <c r="D994" s="3"/>
      <c r="E994" s="3"/>
      <c r="F994" s="3"/>
      <c r="G994" s="3"/>
      <c r="H994" s="3"/>
      <c r="I994" s="3"/>
      <c r="J994" s="3"/>
    </row>
    <row r="995" spans="4:10" x14ac:dyDescent="0.35">
      <c r="D995" s="3"/>
      <c r="E995" s="3"/>
      <c r="F995" s="3"/>
      <c r="G995" s="3"/>
      <c r="H995" s="3"/>
      <c r="I995" s="3"/>
      <c r="J995" s="3"/>
    </row>
    <row r="996" spans="4:10" x14ac:dyDescent="0.35">
      <c r="D996" s="3"/>
      <c r="E996" s="3"/>
      <c r="F996" s="3"/>
      <c r="G996" s="3"/>
      <c r="H996" s="3"/>
      <c r="I996" s="3"/>
      <c r="J996" s="3"/>
    </row>
    <row r="997" spans="4:10" x14ac:dyDescent="0.35">
      <c r="D997" s="3"/>
      <c r="E997" s="3"/>
      <c r="F997" s="3"/>
      <c r="G997" s="3"/>
      <c r="H997" s="3"/>
      <c r="I997" s="3"/>
      <c r="J997" s="3"/>
    </row>
    <row r="998" spans="4:10" x14ac:dyDescent="0.35">
      <c r="D998" s="3"/>
      <c r="E998" s="3"/>
      <c r="F998" s="3"/>
      <c r="G998" s="3"/>
      <c r="H998" s="3"/>
      <c r="I998" s="3"/>
      <c r="J998" s="3"/>
    </row>
    <row r="999" spans="4:10" x14ac:dyDescent="0.35">
      <c r="D999" s="3"/>
      <c r="E999" s="3"/>
      <c r="F999" s="3"/>
      <c r="G999" s="3"/>
      <c r="H999" s="3"/>
      <c r="I999" s="3"/>
      <c r="J999" s="3"/>
    </row>
    <row r="1000" spans="4:10" x14ac:dyDescent="0.35">
      <c r="D1000" s="3"/>
      <c r="E1000" s="3"/>
      <c r="F1000" s="3"/>
      <c r="G1000" s="3"/>
      <c r="H1000" s="3"/>
      <c r="I1000" s="3"/>
      <c r="J1000" s="3"/>
    </row>
    <row r="1001" spans="4:10" x14ac:dyDescent="0.35">
      <c r="D1001" s="3"/>
      <c r="E1001" s="3"/>
      <c r="F1001" s="3"/>
      <c r="G1001" s="3"/>
      <c r="H1001" s="3"/>
      <c r="I1001" s="3"/>
      <c r="J1001" s="3"/>
    </row>
    <row r="1002" spans="4:10" x14ac:dyDescent="0.35">
      <c r="D1002" s="3"/>
      <c r="E1002" s="3"/>
      <c r="F1002" s="3"/>
      <c r="G1002" s="3"/>
      <c r="H1002" s="3"/>
      <c r="I1002" s="3"/>
      <c r="J1002" s="3"/>
    </row>
    <row r="1003" spans="4:10" x14ac:dyDescent="0.35">
      <c r="D1003" s="3"/>
      <c r="E1003" s="3"/>
      <c r="F1003" s="3"/>
      <c r="G1003" s="3"/>
      <c r="H1003" s="3"/>
      <c r="I1003" s="3"/>
      <c r="J1003" s="3"/>
    </row>
    <row r="1004" spans="4:10" x14ac:dyDescent="0.35">
      <c r="D1004" s="3"/>
      <c r="E1004" s="3"/>
      <c r="F1004" s="3"/>
      <c r="G1004" s="3"/>
      <c r="H1004" s="3"/>
      <c r="I1004" s="3"/>
      <c r="J1004" s="3"/>
    </row>
    <row r="1005" spans="4:10" x14ac:dyDescent="0.35">
      <c r="D1005" s="3"/>
      <c r="E1005" s="3"/>
      <c r="F1005" s="3"/>
      <c r="G1005" s="3"/>
      <c r="H1005" s="3"/>
      <c r="I1005" s="3"/>
      <c r="J1005" s="3"/>
    </row>
    <row r="1006" spans="4:10" x14ac:dyDescent="0.35">
      <c r="D1006" s="3"/>
      <c r="E1006" s="3"/>
      <c r="F1006" s="3"/>
      <c r="G1006" s="3"/>
      <c r="H1006" s="3"/>
      <c r="I1006" s="3"/>
      <c r="J1006" s="3"/>
    </row>
    <row r="1007" spans="4:10" x14ac:dyDescent="0.35">
      <c r="D1007" s="3"/>
      <c r="E1007" s="3"/>
      <c r="F1007" s="3"/>
      <c r="G1007" s="3"/>
      <c r="H1007" s="3"/>
      <c r="I1007" s="3"/>
      <c r="J1007" s="3"/>
    </row>
    <row r="1008" spans="4:10" x14ac:dyDescent="0.35">
      <c r="D1008" s="3"/>
      <c r="E1008" s="3"/>
      <c r="F1008" s="3"/>
      <c r="G1008" s="3"/>
      <c r="H1008" s="3"/>
      <c r="I1008" s="3"/>
      <c r="J1008" s="3"/>
    </row>
    <row r="1009" spans="4:10" x14ac:dyDescent="0.35">
      <c r="D1009" s="3"/>
      <c r="E1009" s="3"/>
      <c r="F1009" s="3"/>
      <c r="G1009" s="3"/>
      <c r="H1009" s="3"/>
      <c r="I1009" s="3"/>
      <c r="J1009" s="3"/>
    </row>
    <row r="1010" spans="4:10" x14ac:dyDescent="0.35">
      <c r="D1010" s="3"/>
      <c r="E1010" s="3"/>
      <c r="F1010" s="3"/>
      <c r="G1010" s="3"/>
      <c r="H1010" s="3"/>
      <c r="I1010" s="3"/>
      <c r="J1010" s="3"/>
    </row>
    <row r="1011" spans="4:10" x14ac:dyDescent="0.35">
      <c r="D1011" s="3"/>
      <c r="E1011" s="3"/>
      <c r="F1011" s="3"/>
      <c r="G1011" s="3"/>
      <c r="H1011" s="3"/>
      <c r="I1011" s="3"/>
      <c r="J1011" s="3"/>
    </row>
    <row r="1012" spans="4:10" x14ac:dyDescent="0.35">
      <c r="D1012" s="3"/>
      <c r="E1012" s="3"/>
      <c r="F1012" s="3"/>
      <c r="G1012" s="3"/>
      <c r="H1012" s="3"/>
      <c r="I1012" s="3"/>
      <c r="J1012" s="3"/>
    </row>
    <row r="1013" spans="4:10" x14ac:dyDescent="0.35">
      <c r="D1013" s="3"/>
      <c r="E1013" s="3"/>
      <c r="F1013" s="3"/>
      <c r="G1013" s="3"/>
      <c r="H1013" s="3"/>
      <c r="I1013" s="3"/>
      <c r="J1013" s="3"/>
    </row>
    <row r="1014" spans="4:10" x14ac:dyDescent="0.35">
      <c r="D1014" s="3"/>
      <c r="E1014" s="3"/>
      <c r="F1014" s="3"/>
      <c r="G1014" s="3"/>
      <c r="H1014" s="3"/>
      <c r="I1014" s="3"/>
      <c r="J1014" s="3"/>
    </row>
    <row r="1015" spans="4:10" x14ac:dyDescent="0.35">
      <c r="D1015" s="3"/>
      <c r="E1015" s="3"/>
      <c r="F1015" s="3"/>
      <c r="G1015" s="3"/>
      <c r="H1015" s="3"/>
      <c r="I1015" s="3"/>
      <c r="J1015" s="3"/>
    </row>
    <row r="1016" spans="4:10" x14ac:dyDescent="0.35">
      <c r="D1016" s="3"/>
      <c r="E1016" s="3"/>
      <c r="F1016" s="3"/>
      <c r="G1016" s="3"/>
      <c r="H1016" s="3"/>
      <c r="I1016" s="3"/>
      <c r="J1016" s="3"/>
    </row>
    <row r="1017" spans="4:10" x14ac:dyDescent="0.35">
      <c r="D1017" s="3"/>
      <c r="E1017" s="3"/>
      <c r="F1017" s="3"/>
      <c r="G1017" s="3"/>
      <c r="H1017" s="3"/>
      <c r="I1017" s="3"/>
      <c r="J1017" s="3"/>
    </row>
    <row r="1018" spans="4:10" x14ac:dyDescent="0.35">
      <c r="D1018" s="3"/>
      <c r="E1018" s="3"/>
      <c r="F1018" s="3"/>
      <c r="G1018" s="3"/>
      <c r="H1018" s="3"/>
      <c r="I1018" s="3"/>
      <c r="J1018" s="3"/>
    </row>
    <row r="1019" spans="4:10" x14ac:dyDescent="0.35">
      <c r="D1019" s="3"/>
      <c r="E1019" s="3"/>
      <c r="F1019" s="3"/>
      <c r="G1019" s="3"/>
      <c r="H1019" s="3"/>
      <c r="I1019" s="3"/>
      <c r="J1019" s="3"/>
    </row>
    <row r="1020" spans="4:10" x14ac:dyDescent="0.35">
      <c r="D1020" s="3"/>
      <c r="E1020" s="3"/>
      <c r="F1020" s="3"/>
      <c r="G1020" s="3"/>
      <c r="H1020" s="3"/>
      <c r="I1020" s="3"/>
      <c r="J1020" s="3"/>
    </row>
    <row r="1021" spans="4:10" x14ac:dyDescent="0.35">
      <c r="D1021" s="3"/>
      <c r="E1021" s="3"/>
      <c r="F1021" s="3"/>
      <c r="G1021" s="3"/>
      <c r="H1021" s="3"/>
      <c r="I1021" s="3"/>
      <c r="J1021" s="3"/>
    </row>
    <row r="1022" spans="4:10" x14ac:dyDescent="0.35">
      <c r="D1022" s="3"/>
      <c r="E1022" s="3"/>
      <c r="F1022" s="3"/>
      <c r="G1022" s="3"/>
      <c r="H1022" s="3"/>
      <c r="I1022" s="3"/>
      <c r="J1022" s="3"/>
    </row>
    <row r="1023" spans="4:10" x14ac:dyDescent="0.35">
      <c r="D1023" s="3"/>
      <c r="E1023" s="3"/>
      <c r="F1023" s="3"/>
      <c r="G1023" s="3"/>
      <c r="H1023" s="3"/>
      <c r="I1023" s="3"/>
      <c r="J1023" s="3"/>
    </row>
    <row r="1024" spans="4:10" x14ac:dyDescent="0.35">
      <c r="D1024" s="3"/>
      <c r="E1024" s="3"/>
      <c r="F1024" s="3"/>
      <c r="G1024" s="3"/>
      <c r="H1024" s="3"/>
      <c r="I1024" s="3"/>
      <c r="J1024" s="3"/>
    </row>
    <row r="1025" spans="4:10" x14ac:dyDescent="0.35">
      <c r="D1025" s="3"/>
      <c r="E1025" s="3"/>
      <c r="F1025" s="3"/>
      <c r="G1025" s="3"/>
      <c r="H1025" s="3"/>
      <c r="I1025" s="3"/>
      <c r="J1025" s="3"/>
    </row>
    <row r="1026" spans="4:10" x14ac:dyDescent="0.35">
      <c r="D1026" s="3"/>
      <c r="E1026" s="3"/>
      <c r="F1026" s="3"/>
      <c r="G1026" s="3"/>
      <c r="H1026" s="3"/>
      <c r="I1026" s="3"/>
      <c r="J1026" s="3"/>
    </row>
    <row r="1027" spans="4:10" x14ac:dyDescent="0.35">
      <c r="D1027" s="3"/>
      <c r="E1027" s="3"/>
      <c r="F1027" s="3"/>
      <c r="G1027" s="3"/>
      <c r="H1027" s="3"/>
      <c r="I1027" s="3"/>
      <c r="J1027" s="3"/>
    </row>
    <row r="1028" spans="4:10" x14ac:dyDescent="0.35">
      <c r="D1028" s="3"/>
      <c r="E1028" s="3"/>
      <c r="F1028" s="3"/>
      <c r="G1028" s="3"/>
      <c r="H1028" s="3"/>
      <c r="I1028" s="3"/>
      <c r="J1028" s="3"/>
    </row>
    <row r="1029" spans="4:10" x14ac:dyDescent="0.35">
      <c r="D1029" s="3"/>
      <c r="E1029" s="3"/>
      <c r="F1029" s="3"/>
      <c r="G1029" s="3"/>
      <c r="H1029" s="3"/>
      <c r="I1029" s="3"/>
      <c r="J1029" s="3"/>
    </row>
    <row r="1030" spans="4:10" x14ac:dyDescent="0.35">
      <c r="D1030" s="3"/>
      <c r="E1030" s="3"/>
      <c r="F1030" s="3"/>
      <c r="G1030" s="3"/>
      <c r="H1030" s="3"/>
      <c r="I1030" s="3"/>
      <c r="J1030" s="3"/>
    </row>
    <row r="1031" spans="4:10" x14ac:dyDescent="0.35">
      <c r="D1031" s="3"/>
      <c r="E1031" s="3"/>
      <c r="F1031" s="3"/>
      <c r="G1031" s="3"/>
      <c r="H1031" s="3"/>
      <c r="I1031" s="3"/>
      <c r="J1031" s="3"/>
    </row>
    <row r="1032" spans="4:10" x14ac:dyDescent="0.35">
      <c r="D1032" s="3"/>
      <c r="E1032" s="3"/>
      <c r="F1032" s="3"/>
      <c r="G1032" s="3"/>
      <c r="H1032" s="3"/>
      <c r="I1032" s="3"/>
      <c r="J1032" s="3"/>
    </row>
    <row r="1033" spans="4:10" x14ac:dyDescent="0.35">
      <c r="D1033" s="3"/>
      <c r="E1033" s="3"/>
      <c r="F1033" s="3"/>
      <c r="G1033" s="3"/>
      <c r="H1033" s="3"/>
      <c r="I1033" s="3"/>
      <c r="J1033" s="3"/>
    </row>
    <row r="1034" spans="4:10" x14ac:dyDescent="0.35">
      <c r="D1034" s="3"/>
      <c r="E1034" s="3"/>
      <c r="F1034" s="3"/>
      <c r="G1034" s="3"/>
      <c r="H1034" s="3"/>
      <c r="I1034" s="3"/>
      <c r="J1034" s="3"/>
    </row>
    <row r="1035" spans="4:10" x14ac:dyDescent="0.35">
      <c r="D1035" s="3"/>
      <c r="E1035" s="3"/>
      <c r="F1035" s="3"/>
      <c r="G1035" s="3"/>
      <c r="H1035" s="3"/>
      <c r="I1035" s="3"/>
      <c r="J1035" s="3"/>
    </row>
    <row r="1036" spans="4:10" x14ac:dyDescent="0.35">
      <c r="D1036" s="3"/>
      <c r="E1036" s="3"/>
      <c r="F1036" s="3"/>
      <c r="G1036" s="3"/>
      <c r="H1036" s="3"/>
      <c r="I1036" s="3"/>
      <c r="J1036" s="3"/>
    </row>
    <row r="1037" spans="4:10" x14ac:dyDescent="0.35">
      <c r="D1037" s="3"/>
      <c r="E1037" s="3"/>
      <c r="F1037" s="3"/>
      <c r="G1037" s="3"/>
      <c r="H1037" s="3"/>
      <c r="I1037" s="3"/>
      <c r="J1037" s="3"/>
    </row>
    <row r="1038" spans="4:10" x14ac:dyDescent="0.35">
      <c r="D1038" s="3"/>
      <c r="E1038" s="3"/>
      <c r="F1038" s="3"/>
      <c r="G1038" s="3"/>
      <c r="H1038" s="3"/>
      <c r="I1038" s="3"/>
      <c r="J1038" s="3"/>
    </row>
    <row r="1039" spans="4:10" x14ac:dyDescent="0.35">
      <c r="D1039" s="3"/>
      <c r="E1039" s="3"/>
      <c r="F1039" s="3"/>
      <c r="G1039" s="3"/>
      <c r="H1039" s="3"/>
      <c r="I1039" s="3"/>
      <c r="J1039" s="3"/>
    </row>
    <row r="1040" spans="4:10" x14ac:dyDescent="0.35">
      <c r="D1040" s="3"/>
      <c r="E1040" s="3"/>
      <c r="F1040" s="3"/>
      <c r="G1040" s="3"/>
      <c r="H1040" s="3"/>
      <c r="I1040" s="3"/>
      <c r="J1040" s="3"/>
    </row>
    <row r="1041" spans="4:10" x14ac:dyDescent="0.35">
      <c r="D1041" s="3"/>
      <c r="E1041" s="3"/>
      <c r="F1041" s="3"/>
      <c r="G1041" s="3"/>
      <c r="H1041" s="3"/>
      <c r="I1041" s="3"/>
      <c r="J1041" s="3"/>
    </row>
    <row r="1042" spans="4:10" x14ac:dyDescent="0.35">
      <c r="D1042" s="3"/>
      <c r="E1042" s="3"/>
      <c r="F1042" s="3"/>
      <c r="G1042" s="3"/>
      <c r="H1042" s="3"/>
      <c r="I1042" s="3"/>
      <c r="J1042" s="3"/>
    </row>
    <row r="1043" spans="4:10" x14ac:dyDescent="0.35">
      <c r="D1043" s="3"/>
      <c r="E1043" s="3"/>
      <c r="F1043" s="3"/>
      <c r="G1043" s="3"/>
      <c r="H1043" s="3"/>
      <c r="I1043" s="3"/>
      <c r="J1043" s="3"/>
    </row>
    <row r="1044" spans="4:10" x14ac:dyDescent="0.35">
      <c r="D1044" s="3"/>
      <c r="E1044" s="3"/>
      <c r="F1044" s="3"/>
      <c r="G1044" s="3"/>
      <c r="H1044" s="3"/>
      <c r="I1044" s="3"/>
      <c r="J1044" s="3"/>
    </row>
    <row r="1045" spans="4:10" x14ac:dyDescent="0.35">
      <c r="D1045" s="3"/>
      <c r="E1045" s="3"/>
      <c r="F1045" s="3"/>
      <c r="G1045" s="3"/>
      <c r="H1045" s="3"/>
      <c r="I1045" s="3"/>
      <c r="J1045" s="3"/>
    </row>
    <row r="1046" spans="4:10" x14ac:dyDescent="0.35">
      <c r="D1046" s="3"/>
      <c r="E1046" s="3"/>
      <c r="F1046" s="3"/>
      <c r="G1046" s="3"/>
      <c r="H1046" s="3"/>
      <c r="I1046" s="3"/>
      <c r="J1046" s="3"/>
    </row>
    <row r="1047" spans="4:10" x14ac:dyDescent="0.35">
      <c r="D1047" s="3"/>
      <c r="E1047" s="3"/>
      <c r="F1047" s="3"/>
      <c r="G1047" s="3"/>
      <c r="H1047" s="3"/>
      <c r="I1047" s="3"/>
      <c r="J1047" s="3"/>
    </row>
    <row r="1048" spans="4:10" x14ac:dyDescent="0.35">
      <c r="D1048" s="3"/>
      <c r="E1048" s="3"/>
      <c r="F1048" s="3"/>
      <c r="G1048" s="3"/>
      <c r="H1048" s="3"/>
      <c r="I1048" s="3"/>
      <c r="J1048" s="3"/>
    </row>
    <row r="1049" spans="4:10" x14ac:dyDescent="0.35">
      <c r="D1049" s="3"/>
      <c r="E1049" s="3"/>
      <c r="F1049" s="3"/>
      <c r="G1049" s="3"/>
      <c r="H1049" s="3"/>
      <c r="I1049" s="3"/>
      <c r="J1049" s="3"/>
    </row>
    <row r="1050" spans="4:10" x14ac:dyDescent="0.35">
      <c r="D1050" s="3"/>
      <c r="E1050" s="3"/>
      <c r="F1050" s="3"/>
      <c r="G1050" s="3"/>
      <c r="H1050" s="3"/>
      <c r="I1050" s="3"/>
      <c r="J1050" s="3"/>
    </row>
    <row r="1051" spans="4:10" x14ac:dyDescent="0.35">
      <c r="D1051" s="3"/>
      <c r="E1051" s="3"/>
      <c r="F1051" s="3"/>
      <c r="G1051" s="3"/>
      <c r="H1051" s="3"/>
      <c r="I1051" s="3"/>
      <c r="J1051" s="3"/>
    </row>
    <row r="1052" spans="4:10" x14ac:dyDescent="0.35">
      <c r="D1052" s="3"/>
      <c r="E1052" s="3"/>
      <c r="F1052" s="3"/>
      <c r="G1052" s="3"/>
      <c r="H1052" s="3"/>
      <c r="I1052" s="3"/>
      <c r="J1052" s="3"/>
    </row>
    <row r="1053" spans="4:10" x14ac:dyDescent="0.35">
      <c r="D1053" s="3"/>
      <c r="E1053" s="3"/>
      <c r="F1053" s="3"/>
      <c r="G1053" s="3"/>
      <c r="H1053" s="3"/>
      <c r="I1053" s="3"/>
      <c r="J1053" s="3"/>
    </row>
    <row r="1054" spans="4:10" x14ac:dyDescent="0.35">
      <c r="D1054" s="3"/>
      <c r="E1054" s="3"/>
      <c r="F1054" s="3"/>
      <c r="G1054" s="3"/>
      <c r="H1054" s="3"/>
      <c r="I1054" s="3"/>
      <c r="J1054" s="3"/>
    </row>
    <row r="1055" spans="4:10" x14ac:dyDescent="0.35">
      <c r="D1055" s="3"/>
      <c r="E1055" s="3"/>
      <c r="F1055" s="3"/>
      <c r="G1055" s="3"/>
      <c r="H1055" s="3"/>
      <c r="I1055" s="3"/>
      <c r="J1055" s="3"/>
    </row>
    <row r="1056" spans="4:10" x14ac:dyDescent="0.35">
      <c r="D1056" s="3"/>
      <c r="E1056" s="3"/>
      <c r="F1056" s="3"/>
      <c r="G1056" s="3"/>
      <c r="H1056" s="3"/>
      <c r="I1056" s="3"/>
      <c r="J1056" s="3"/>
    </row>
    <row r="1057" spans="4:10" x14ac:dyDescent="0.35">
      <c r="D1057" s="3"/>
      <c r="E1057" s="3"/>
      <c r="F1057" s="3"/>
      <c r="G1057" s="3"/>
      <c r="H1057" s="3"/>
      <c r="I1057" s="3"/>
      <c r="J1057" s="3"/>
    </row>
    <row r="1058" spans="4:10" x14ac:dyDescent="0.35">
      <c r="D1058" s="3"/>
      <c r="E1058" s="3"/>
      <c r="F1058" s="3"/>
      <c r="G1058" s="3"/>
      <c r="H1058" s="3"/>
      <c r="I1058" s="3"/>
      <c r="J1058" s="3"/>
    </row>
    <row r="1059" spans="4:10" x14ac:dyDescent="0.35">
      <c r="D1059" s="3"/>
      <c r="E1059" s="3"/>
      <c r="F1059" s="3"/>
      <c r="G1059" s="3"/>
      <c r="H1059" s="3"/>
      <c r="I1059" s="3"/>
      <c r="J1059" s="3"/>
    </row>
    <row r="1060" spans="4:10" x14ac:dyDescent="0.35">
      <c r="D1060" s="3"/>
      <c r="E1060" s="3"/>
      <c r="F1060" s="3"/>
      <c r="G1060" s="3"/>
      <c r="H1060" s="3"/>
      <c r="I1060" s="3"/>
      <c r="J1060" s="3"/>
    </row>
    <row r="1061" spans="4:10" x14ac:dyDescent="0.35">
      <c r="D1061" s="3"/>
      <c r="E1061" s="3"/>
      <c r="F1061" s="3"/>
      <c r="G1061" s="3"/>
      <c r="H1061" s="3"/>
      <c r="I1061" s="3"/>
      <c r="J1061" s="3"/>
    </row>
    <row r="1062" spans="4:10" x14ac:dyDescent="0.35">
      <c r="D1062" s="3"/>
      <c r="E1062" s="3"/>
      <c r="F1062" s="3"/>
      <c r="G1062" s="3"/>
      <c r="H1062" s="3"/>
      <c r="I1062" s="3"/>
      <c r="J1062" s="3"/>
    </row>
    <row r="1063" spans="4:10" x14ac:dyDescent="0.35">
      <c r="D1063" s="3"/>
      <c r="E1063" s="3"/>
      <c r="F1063" s="3"/>
      <c r="G1063" s="3"/>
      <c r="H1063" s="3"/>
      <c r="I1063" s="3"/>
      <c r="J1063" s="3"/>
    </row>
    <row r="1064" spans="4:10" x14ac:dyDescent="0.35">
      <c r="D1064" s="3"/>
      <c r="E1064" s="3"/>
      <c r="F1064" s="3"/>
      <c r="G1064" s="3"/>
      <c r="H1064" s="3"/>
      <c r="I1064" s="3"/>
      <c r="J1064" s="3"/>
    </row>
    <row r="1065" spans="4:10" x14ac:dyDescent="0.35">
      <c r="D1065" s="3"/>
      <c r="E1065" s="3"/>
      <c r="F1065" s="3"/>
      <c r="G1065" s="3"/>
      <c r="H1065" s="3"/>
      <c r="I1065" s="3"/>
      <c r="J1065" s="3"/>
    </row>
    <row r="1066" spans="4:10" x14ac:dyDescent="0.35">
      <c r="D1066" s="3"/>
      <c r="E1066" s="3"/>
      <c r="F1066" s="3"/>
      <c r="G1066" s="3"/>
      <c r="H1066" s="3"/>
      <c r="I1066" s="3"/>
      <c r="J1066" s="3"/>
    </row>
    <row r="1067" spans="4:10" x14ac:dyDescent="0.35">
      <c r="D1067" s="3"/>
      <c r="E1067" s="3"/>
      <c r="F1067" s="3"/>
      <c r="G1067" s="3"/>
      <c r="H1067" s="3"/>
      <c r="I1067" s="3"/>
      <c r="J1067" s="3"/>
    </row>
    <row r="1068" spans="4:10" x14ac:dyDescent="0.35">
      <c r="D1068" s="3"/>
      <c r="E1068" s="3"/>
      <c r="F1068" s="3"/>
      <c r="G1068" s="3"/>
      <c r="H1068" s="3"/>
      <c r="I1068" s="3"/>
      <c r="J1068" s="3"/>
    </row>
    <row r="1069" spans="4:10" x14ac:dyDescent="0.35">
      <c r="D1069" s="3"/>
      <c r="E1069" s="3"/>
      <c r="F1069" s="3"/>
      <c r="G1069" s="3"/>
      <c r="H1069" s="3"/>
      <c r="I1069" s="3"/>
      <c r="J1069" s="3"/>
    </row>
    <row r="1070" spans="4:10" x14ac:dyDescent="0.35">
      <c r="D1070" s="3"/>
      <c r="E1070" s="3"/>
      <c r="F1070" s="3"/>
      <c r="G1070" s="3"/>
      <c r="H1070" s="3"/>
      <c r="I1070" s="3"/>
      <c r="J1070" s="3"/>
    </row>
    <row r="1071" spans="4:10" x14ac:dyDescent="0.35">
      <c r="D1071" s="3"/>
      <c r="E1071" s="3"/>
      <c r="F1071" s="3"/>
      <c r="G1071" s="3"/>
      <c r="H1071" s="3"/>
      <c r="I1071" s="3"/>
      <c r="J1071" s="3"/>
    </row>
    <row r="1072" spans="4:10" x14ac:dyDescent="0.35">
      <c r="D1072" s="3"/>
      <c r="E1072" s="3"/>
      <c r="F1072" s="3"/>
      <c r="G1072" s="3"/>
      <c r="H1072" s="3"/>
      <c r="I1072" s="3"/>
      <c r="J1072" s="3"/>
    </row>
    <row r="1073" spans="4:10" x14ac:dyDescent="0.35">
      <c r="D1073" s="3"/>
      <c r="E1073" s="3"/>
      <c r="F1073" s="3"/>
      <c r="G1073" s="3"/>
      <c r="H1073" s="3"/>
      <c r="I1073" s="3"/>
      <c r="J1073" s="3"/>
    </row>
    <row r="1074" spans="4:10" x14ac:dyDescent="0.35">
      <c r="D1074" s="3"/>
      <c r="E1074" s="3"/>
      <c r="F1074" s="3"/>
      <c r="G1074" s="3"/>
      <c r="H1074" s="3"/>
      <c r="I1074" s="3"/>
      <c r="J1074" s="3"/>
    </row>
    <row r="1075" spans="4:10" x14ac:dyDescent="0.35">
      <c r="D1075" s="3"/>
      <c r="E1075" s="3"/>
      <c r="F1075" s="3"/>
      <c r="G1075" s="3"/>
      <c r="H1075" s="3"/>
      <c r="I1075" s="3"/>
      <c r="J1075" s="3"/>
    </row>
    <row r="1076" spans="4:10" x14ac:dyDescent="0.35">
      <c r="D1076" s="3"/>
      <c r="E1076" s="3"/>
      <c r="F1076" s="3"/>
      <c r="G1076" s="3"/>
      <c r="H1076" s="3"/>
      <c r="I1076" s="3"/>
      <c r="J1076" s="3"/>
    </row>
    <row r="1077" spans="4:10" x14ac:dyDescent="0.35">
      <c r="D1077" s="3"/>
      <c r="E1077" s="3"/>
      <c r="F1077" s="3"/>
      <c r="G1077" s="3"/>
      <c r="H1077" s="3"/>
      <c r="I1077" s="3"/>
      <c r="J1077" s="3"/>
    </row>
    <row r="1078" spans="4:10" x14ac:dyDescent="0.35">
      <c r="D1078" s="3"/>
      <c r="E1078" s="3"/>
      <c r="F1078" s="3"/>
      <c r="G1078" s="3"/>
      <c r="H1078" s="3"/>
      <c r="I1078" s="3"/>
      <c r="J1078" s="3"/>
    </row>
    <row r="1079" spans="4:10" x14ac:dyDescent="0.35">
      <c r="D1079" s="3"/>
      <c r="E1079" s="3"/>
      <c r="F1079" s="3"/>
      <c r="G1079" s="3"/>
      <c r="H1079" s="3"/>
      <c r="I1079" s="3"/>
      <c r="J1079" s="3"/>
    </row>
    <row r="1080" spans="4:10" x14ac:dyDescent="0.35">
      <c r="D1080" s="3"/>
      <c r="E1080" s="3"/>
      <c r="F1080" s="3"/>
      <c r="G1080" s="3"/>
      <c r="H1080" s="3"/>
      <c r="I1080" s="3"/>
      <c r="J1080" s="3"/>
    </row>
    <row r="1081" spans="4:10" x14ac:dyDescent="0.35">
      <c r="D1081" s="3"/>
      <c r="E1081" s="3"/>
      <c r="F1081" s="3"/>
      <c r="G1081" s="3"/>
      <c r="H1081" s="3"/>
      <c r="I1081" s="3"/>
      <c r="J1081" s="3"/>
    </row>
    <row r="1082" spans="4:10" x14ac:dyDescent="0.35">
      <c r="D1082" s="3"/>
      <c r="E1082" s="3"/>
      <c r="F1082" s="3"/>
      <c r="G1082" s="3"/>
      <c r="H1082" s="3"/>
      <c r="I1082" s="3"/>
      <c r="J1082" s="3"/>
    </row>
    <row r="1083" spans="4:10" x14ac:dyDescent="0.35">
      <c r="D1083" s="3"/>
      <c r="E1083" s="3"/>
      <c r="F1083" s="3"/>
      <c r="G1083" s="3"/>
      <c r="H1083" s="3"/>
      <c r="I1083" s="3"/>
      <c r="J1083" s="3"/>
    </row>
    <row r="1084" spans="4:10" x14ac:dyDescent="0.35">
      <c r="D1084" s="3"/>
      <c r="E1084" s="3"/>
      <c r="F1084" s="3"/>
      <c r="G1084" s="3"/>
      <c r="H1084" s="3"/>
      <c r="I1084" s="3"/>
      <c r="J1084" s="3"/>
    </row>
    <row r="1085" spans="4:10" x14ac:dyDescent="0.35">
      <c r="D1085" s="3"/>
      <c r="E1085" s="3"/>
      <c r="F1085" s="3"/>
      <c r="G1085" s="3"/>
      <c r="H1085" s="3"/>
      <c r="I1085" s="3"/>
      <c r="J1085" s="3"/>
    </row>
    <row r="1086" spans="4:10" x14ac:dyDescent="0.35">
      <c r="D1086" s="3"/>
      <c r="E1086" s="3"/>
      <c r="F1086" s="3"/>
      <c r="G1086" s="3"/>
      <c r="H1086" s="3"/>
      <c r="I1086" s="3"/>
      <c r="J1086" s="3"/>
    </row>
    <row r="1087" spans="4:10" x14ac:dyDescent="0.35">
      <c r="D1087" s="3"/>
      <c r="E1087" s="3"/>
      <c r="F1087" s="3"/>
      <c r="G1087" s="3"/>
      <c r="H1087" s="3"/>
      <c r="I1087" s="3"/>
      <c r="J1087" s="3"/>
    </row>
    <row r="1088" spans="4:10" x14ac:dyDescent="0.35">
      <c r="D1088" s="3"/>
      <c r="E1088" s="3"/>
      <c r="F1088" s="3"/>
      <c r="G1088" s="3"/>
      <c r="H1088" s="3"/>
      <c r="I1088" s="3"/>
      <c r="J1088" s="3"/>
    </row>
    <row r="1089" spans="4:10" x14ac:dyDescent="0.35">
      <c r="D1089" s="3"/>
      <c r="E1089" s="3"/>
      <c r="F1089" s="3"/>
      <c r="G1089" s="3"/>
      <c r="H1089" s="3"/>
      <c r="I1089" s="3"/>
      <c r="J1089" s="3"/>
    </row>
    <row r="1090" spans="4:10" x14ac:dyDescent="0.35">
      <c r="D1090" s="3"/>
      <c r="E1090" s="3"/>
      <c r="F1090" s="3"/>
      <c r="G1090" s="3"/>
      <c r="H1090" s="3"/>
      <c r="I1090" s="3"/>
      <c r="J1090" s="3"/>
    </row>
    <row r="1091" spans="4:10" x14ac:dyDescent="0.35">
      <c r="D1091" s="3"/>
      <c r="E1091" s="3"/>
      <c r="F1091" s="3"/>
      <c r="G1091" s="3"/>
      <c r="H1091" s="3"/>
      <c r="I1091" s="3"/>
      <c r="J1091" s="3"/>
    </row>
    <row r="1092" spans="4:10" x14ac:dyDescent="0.35">
      <c r="D1092" s="3"/>
      <c r="E1092" s="3"/>
      <c r="F1092" s="3"/>
      <c r="G1092" s="3"/>
      <c r="H1092" s="3"/>
      <c r="I1092" s="3"/>
      <c r="J1092" s="3"/>
    </row>
    <row r="1093" spans="4:10" x14ac:dyDescent="0.35">
      <c r="D1093" s="3"/>
      <c r="E1093" s="3"/>
      <c r="F1093" s="3"/>
      <c r="G1093" s="3"/>
      <c r="H1093" s="3"/>
      <c r="I1093" s="3"/>
      <c r="J1093" s="3"/>
    </row>
    <row r="1094" spans="4:10" x14ac:dyDescent="0.35">
      <c r="D1094" s="3"/>
      <c r="E1094" s="3"/>
      <c r="F1094" s="3"/>
      <c r="G1094" s="3"/>
      <c r="H1094" s="3"/>
      <c r="I1094" s="3"/>
      <c r="J1094" s="3"/>
    </row>
    <row r="1095" spans="4:10" x14ac:dyDescent="0.35">
      <c r="D1095" s="3"/>
      <c r="E1095" s="3"/>
      <c r="F1095" s="3"/>
      <c r="G1095" s="3"/>
      <c r="H1095" s="3"/>
      <c r="I1095" s="3"/>
      <c r="J1095" s="3"/>
    </row>
    <row r="1096" spans="4:10" x14ac:dyDescent="0.35">
      <c r="D1096" s="3"/>
      <c r="E1096" s="3"/>
      <c r="F1096" s="3"/>
      <c r="G1096" s="3"/>
      <c r="H1096" s="3"/>
      <c r="I1096" s="3"/>
      <c r="J1096" s="3"/>
    </row>
    <row r="1097" spans="4:10" x14ac:dyDescent="0.35">
      <c r="D1097" s="3"/>
      <c r="E1097" s="3"/>
      <c r="F1097" s="3"/>
      <c r="G1097" s="3"/>
      <c r="H1097" s="3"/>
      <c r="I1097" s="3"/>
      <c r="J1097" s="3"/>
    </row>
    <row r="1098" spans="4:10" x14ac:dyDescent="0.35">
      <c r="D1098" s="3"/>
      <c r="E1098" s="3"/>
      <c r="F1098" s="3"/>
      <c r="G1098" s="3"/>
      <c r="H1098" s="3"/>
      <c r="I1098" s="3"/>
      <c r="J1098" s="3"/>
    </row>
    <row r="1099" spans="4:10" x14ac:dyDescent="0.35">
      <c r="D1099" s="3"/>
      <c r="E1099" s="3"/>
      <c r="F1099" s="3"/>
      <c r="G1099" s="3"/>
      <c r="H1099" s="3"/>
      <c r="I1099" s="3"/>
      <c r="J1099" s="3"/>
    </row>
    <row r="1100" spans="4:10" x14ac:dyDescent="0.35">
      <c r="D1100" s="3"/>
      <c r="E1100" s="3"/>
      <c r="F1100" s="3"/>
      <c r="G1100" s="3"/>
      <c r="H1100" s="3"/>
      <c r="I1100" s="3"/>
      <c r="J1100" s="3"/>
    </row>
    <row r="1101" spans="4:10" x14ac:dyDescent="0.35">
      <c r="D1101" s="3"/>
      <c r="E1101" s="3"/>
      <c r="F1101" s="3"/>
      <c r="G1101" s="3"/>
      <c r="H1101" s="3"/>
      <c r="I1101" s="3"/>
      <c r="J1101" s="3"/>
    </row>
    <row r="1102" spans="4:10" x14ac:dyDescent="0.35">
      <c r="D1102" s="3"/>
      <c r="E1102" s="3"/>
      <c r="F1102" s="3"/>
      <c r="G1102" s="3"/>
      <c r="H1102" s="3"/>
      <c r="I1102" s="3"/>
      <c r="J1102" s="3"/>
    </row>
    <row r="1103" spans="4:10" x14ac:dyDescent="0.35">
      <c r="D1103" s="3"/>
      <c r="E1103" s="3"/>
      <c r="F1103" s="3"/>
      <c r="G1103" s="3"/>
      <c r="H1103" s="3"/>
      <c r="I1103" s="3"/>
      <c r="J1103" s="3"/>
    </row>
    <row r="1104" spans="4:10" x14ac:dyDescent="0.35">
      <c r="D1104" s="3"/>
      <c r="E1104" s="3"/>
      <c r="F1104" s="3"/>
      <c r="G1104" s="3"/>
      <c r="H1104" s="3"/>
      <c r="I1104" s="3"/>
      <c r="J1104" s="3"/>
    </row>
    <row r="1105" spans="4:10" x14ac:dyDescent="0.35">
      <c r="D1105" s="3"/>
      <c r="E1105" s="3"/>
      <c r="F1105" s="3"/>
      <c r="G1105" s="3"/>
      <c r="H1105" s="3"/>
      <c r="I1105" s="3"/>
      <c r="J1105" s="3"/>
    </row>
    <row r="1106" spans="4:10" x14ac:dyDescent="0.35">
      <c r="D1106" s="3"/>
      <c r="E1106" s="3"/>
      <c r="F1106" s="3"/>
      <c r="G1106" s="3"/>
      <c r="H1106" s="3"/>
      <c r="I1106" s="3"/>
      <c r="J1106" s="3"/>
    </row>
    <row r="1107" spans="4:10" x14ac:dyDescent="0.35">
      <c r="D1107" s="3"/>
      <c r="E1107" s="3"/>
      <c r="F1107" s="3"/>
      <c r="G1107" s="3"/>
      <c r="H1107" s="3"/>
      <c r="I1107" s="3"/>
      <c r="J1107" s="3"/>
    </row>
    <row r="1108" spans="4:10" x14ac:dyDescent="0.35">
      <c r="D1108" s="3"/>
      <c r="E1108" s="3"/>
      <c r="F1108" s="3"/>
      <c r="G1108" s="3"/>
      <c r="H1108" s="3"/>
      <c r="I1108" s="3"/>
      <c r="J1108" s="3"/>
    </row>
    <row r="1109" spans="4:10" x14ac:dyDescent="0.35">
      <c r="D1109" s="3"/>
      <c r="E1109" s="3"/>
      <c r="F1109" s="3"/>
      <c r="G1109" s="3"/>
      <c r="H1109" s="3"/>
      <c r="I1109" s="3"/>
      <c r="J1109" s="3"/>
    </row>
    <row r="1110" spans="4:10" x14ac:dyDescent="0.35">
      <c r="D1110" s="3"/>
      <c r="E1110" s="3"/>
      <c r="F1110" s="3"/>
      <c r="G1110" s="3"/>
      <c r="H1110" s="3"/>
      <c r="I1110" s="3"/>
      <c r="J1110" s="3"/>
    </row>
    <row r="1111" spans="4:10" x14ac:dyDescent="0.35">
      <c r="D1111" s="3"/>
      <c r="E1111" s="3"/>
      <c r="F1111" s="3"/>
      <c r="G1111" s="3"/>
      <c r="H1111" s="3"/>
      <c r="I1111" s="3"/>
      <c r="J1111" s="3"/>
    </row>
    <row r="1112" spans="4:10" x14ac:dyDescent="0.35">
      <c r="D1112" s="3"/>
      <c r="E1112" s="3"/>
      <c r="F1112" s="3"/>
      <c r="G1112" s="3"/>
      <c r="H1112" s="3"/>
      <c r="I1112" s="3"/>
      <c r="J1112" s="3"/>
    </row>
    <row r="1113" spans="4:10" x14ac:dyDescent="0.35">
      <c r="D1113" s="3"/>
      <c r="E1113" s="3"/>
      <c r="F1113" s="3"/>
      <c r="G1113" s="3"/>
      <c r="H1113" s="3"/>
      <c r="I1113" s="3"/>
      <c r="J1113" s="3"/>
    </row>
    <row r="1114" spans="4:10" x14ac:dyDescent="0.35">
      <c r="D1114" s="3"/>
      <c r="E1114" s="3"/>
      <c r="F1114" s="3"/>
      <c r="G1114" s="3"/>
      <c r="H1114" s="3"/>
      <c r="I1114" s="3"/>
      <c r="J1114" s="3"/>
    </row>
    <row r="1115" spans="4:10" x14ac:dyDescent="0.35">
      <c r="D1115" s="3"/>
      <c r="E1115" s="3"/>
      <c r="F1115" s="3"/>
      <c r="G1115" s="3"/>
      <c r="H1115" s="3"/>
      <c r="I1115" s="3"/>
      <c r="J1115" s="3"/>
    </row>
    <row r="1116" spans="4:10" x14ac:dyDescent="0.35">
      <c r="D1116" s="3"/>
      <c r="E1116" s="3"/>
      <c r="F1116" s="3"/>
      <c r="G1116" s="3"/>
      <c r="H1116" s="3"/>
      <c r="I1116" s="3"/>
      <c r="J1116" s="3"/>
    </row>
    <row r="1117" spans="4:10" x14ac:dyDescent="0.35">
      <c r="D1117" s="3"/>
      <c r="E1117" s="3"/>
      <c r="F1117" s="3"/>
      <c r="G1117" s="3"/>
      <c r="H1117" s="3"/>
      <c r="I1117" s="3"/>
      <c r="J1117" s="3"/>
    </row>
    <row r="1118" spans="4:10" x14ac:dyDescent="0.35">
      <c r="D1118" s="3"/>
      <c r="E1118" s="3"/>
      <c r="F1118" s="3"/>
      <c r="G1118" s="3"/>
      <c r="H1118" s="3"/>
      <c r="I1118" s="3"/>
      <c r="J1118" s="3"/>
    </row>
    <row r="1119" spans="4:10" x14ac:dyDescent="0.35">
      <c r="D1119" s="3"/>
      <c r="E1119" s="3"/>
      <c r="F1119" s="3"/>
      <c r="G1119" s="3"/>
      <c r="H1119" s="3"/>
      <c r="I1119" s="3"/>
      <c r="J1119" s="3"/>
    </row>
    <row r="1120" spans="4:10" x14ac:dyDescent="0.35">
      <c r="D1120" s="3"/>
      <c r="E1120" s="3"/>
      <c r="F1120" s="3"/>
      <c r="G1120" s="3"/>
      <c r="H1120" s="3"/>
      <c r="I1120" s="3"/>
      <c r="J1120" s="3"/>
    </row>
    <row r="1121" spans="4:10" x14ac:dyDescent="0.35">
      <c r="D1121" s="3"/>
      <c r="E1121" s="3"/>
      <c r="F1121" s="3"/>
      <c r="G1121" s="3"/>
      <c r="H1121" s="3"/>
      <c r="I1121" s="3"/>
      <c r="J1121" s="3"/>
    </row>
    <row r="1122" spans="4:10" x14ac:dyDescent="0.35">
      <c r="D1122" s="3"/>
      <c r="E1122" s="3"/>
      <c r="F1122" s="3"/>
      <c r="G1122" s="3"/>
      <c r="H1122" s="3"/>
      <c r="I1122" s="3"/>
      <c r="J1122" s="3"/>
    </row>
    <row r="1123" spans="4:10" x14ac:dyDescent="0.35">
      <c r="D1123" s="3"/>
      <c r="E1123" s="3"/>
      <c r="F1123" s="3"/>
      <c r="G1123" s="3"/>
      <c r="H1123" s="3"/>
      <c r="I1123" s="3"/>
      <c r="J1123" s="3"/>
    </row>
    <row r="1124" spans="4:10" x14ac:dyDescent="0.35">
      <c r="D1124" s="3"/>
      <c r="E1124" s="3"/>
      <c r="F1124" s="3"/>
      <c r="G1124" s="3"/>
      <c r="H1124" s="3"/>
      <c r="I1124" s="3"/>
      <c r="J1124" s="3"/>
    </row>
    <row r="1125" spans="4:10" x14ac:dyDescent="0.35">
      <c r="D1125" s="3"/>
      <c r="E1125" s="3"/>
      <c r="F1125" s="3"/>
      <c r="G1125" s="3"/>
      <c r="H1125" s="3"/>
      <c r="I1125" s="3"/>
      <c r="J1125" s="3"/>
    </row>
    <row r="1126" spans="4:10" x14ac:dyDescent="0.35">
      <c r="D1126" s="3"/>
      <c r="E1126" s="3"/>
      <c r="F1126" s="3"/>
      <c r="G1126" s="3"/>
      <c r="H1126" s="3"/>
      <c r="I1126" s="3"/>
      <c r="J1126" s="3"/>
    </row>
    <row r="1127" spans="4:10" x14ac:dyDescent="0.35">
      <c r="D1127" s="3"/>
      <c r="E1127" s="3"/>
      <c r="F1127" s="3"/>
      <c r="G1127" s="3"/>
      <c r="H1127" s="3"/>
      <c r="I1127" s="3"/>
      <c r="J1127" s="3"/>
    </row>
    <row r="1128" spans="4:10" x14ac:dyDescent="0.35">
      <c r="D1128" s="3"/>
      <c r="E1128" s="3"/>
      <c r="F1128" s="3"/>
      <c r="G1128" s="3"/>
      <c r="H1128" s="3"/>
      <c r="I1128" s="3"/>
      <c r="J1128" s="3"/>
    </row>
    <row r="1129" spans="4:10" x14ac:dyDescent="0.35">
      <c r="D1129" s="3"/>
      <c r="E1129" s="3"/>
      <c r="F1129" s="3"/>
      <c r="G1129" s="3"/>
      <c r="H1129" s="3"/>
      <c r="I1129" s="3"/>
      <c r="J1129" s="3"/>
    </row>
    <row r="1130" spans="4:10" x14ac:dyDescent="0.35">
      <c r="D1130" s="3"/>
      <c r="E1130" s="3"/>
      <c r="F1130" s="3"/>
      <c r="G1130" s="3"/>
      <c r="H1130" s="3"/>
      <c r="I1130" s="3"/>
      <c r="J1130" s="3"/>
    </row>
    <row r="1131" spans="4:10" x14ac:dyDescent="0.35">
      <c r="D1131" s="3"/>
      <c r="E1131" s="3"/>
      <c r="F1131" s="3"/>
      <c r="G1131" s="3"/>
      <c r="H1131" s="3"/>
      <c r="I1131" s="3"/>
      <c r="J1131" s="3"/>
    </row>
    <row r="1132" spans="4:10" x14ac:dyDescent="0.35">
      <c r="D1132" s="3"/>
      <c r="E1132" s="3"/>
      <c r="F1132" s="3"/>
      <c r="G1132" s="3"/>
      <c r="H1132" s="3"/>
      <c r="I1132" s="3"/>
      <c r="J1132" s="3"/>
    </row>
    <row r="1133" spans="4:10" x14ac:dyDescent="0.35">
      <c r="D1133" s="3"/>
      <c r="E1133" s="3"/>
      <c r="F1133" s="3"/>
      <c r="G1133" s="3"/>
      <c r="H1133" s="3"/>
      <c r="I1133" s="3"/>
      <c r="J1133" s="3"/>
    </row>
    <row r="1134" spans="4:10" x14ac:dyDescent="0.35">
      <c r="D1134" s="3"/>
      <c r="E1134" s="3"/>
      <c r="F1134" s="3"/>
      <c r="G1134" s="3"/>
      <c r="H1134" s="3"/>
      <c r="I1134" s="3"/>
      <c r="J1134" s="3"/>
    </row>
    <row r="1135" spans="4:10" x14ac:dyDescent="0.35">
      <c r="D1135" s="3"/>
      <c r="E1135" s="3"/>
      <c r="F1135" s="3"/>
      <c r="G1135" s="3"/>
      <c r="H1135" s="3"/>
      <c r="I1135" s="3"/>
      <c r="J1135" s="3"/>
    </row>
    <row r="1136" spans="4:10" x14ac:dyDescent="0.35">
      <c r="D1136" s="3"/>
      <c r="E1136" s="3"/>
      <c r="F1136" s="3"/>
      <c r="G1136" s="3"/>
      <c r="H1136" s="3"/>
      <c r="I1136" s="3"/>
      <c r="J1136" s="3"/>
    </row>
    <row r="1137" spans="4:10" x14ac:dyDescent="0.35">
      <c r="D1137" s="3"/>
      <c r="E1137" s="3"/>
      <c r="F1137" s="3"/>
      <c r="G1137" s="3"/>
      <c r="H1137" s="3"/>
      <c r="I1137" s="3"/>
      <c r="J1137" s="3"/>
    </row>
    <row r="1138" spans="4:10" x14ac:dyDescent="0.35">
      <c r="D1138" s="3"/>
      <c r="E1138" s="3"/>
      <c r="F1138" s="3"/>
      <c r="G1138" s="3"/>
      <c r="H1138" s="3"/>
      <c r="I1138" s="3"/>
      <c r="J1138" s="3"/>
    </row>
    <row r="1139" spans="4:10" x14ac:dyDescent="0.35">
      <c r="D1139" s="3"/>
      <c r="E1139" s="3"/>
      <c r="F1139" s="3"/>
      <c r="G1139" s="3"/>
      <c r="H1139" s="3"/>
      <c r="I1139" s="3"/>
      <c r="J1139" s="3"/>
    </row>
    <row r="1140" spans="4:10" x14ac:dyDescent="0.35">
      <c r="D1140" s="3"/>
      <c r="E1140" s="3"/>
      <c r="F1140" s="3"/>
      <c r="G1140" s="3"/>
      <c r="H1140" s="3"/>
      <c r="I1140" s="3"/>
      <c r="J1140" s="3"/>
    </row>
    <row r="1141" spans="4:10" x14ac:dyDescent="0.35">
      <c r="D1141" s="3"/>
      <c r="E1141" s="3"/>
      <c r="F1141" s="3"/>
      <c r="G1141" s="3"/>
      <c r="H1141" s="3"/>
      <c r="I1141" s="3"/>
      <c r="J1141" s="3"/>
    </row>
    <row r="1142" spans="4:10" x14ac:dyDescent="0.35">
      <c r="D1142" s="3"/>
      <c r="E1142" s="3"/>
      <c r="F1142" s="3"/>
      <c r="G1142" s="3"/>
      <c r="H1142" s="3"/>
      <c r="I1142" s="3"/>
      <c r="J1142" s="3"/>
    </row>
    <row r="1143" spans="4:10" x14ac:dyDescent="0.35">
      <c r="D1143" s="3"/>
      <c r="E1143" s="3"/>
      <c r="F1143" s="3"/>
      <c r="G1143" s="3"/>
      <c r="H1143" s="3"/>
      <c r="I1143" s="3"/>
      <c r="J1143" s="3"/>
    </row>
    <row r="1144" spans="4:10" x14ac:dyDescent="0.35">
      <c r="D1144" s="3"/>
      <c r="E1144" s="3"/>
      <c r="F1144" s="3"/>
      <c r="G1144" s="3"/>
      <c r="H1144" s="3"/>
      <c r="I1144" s="3"/>
      <c r="J1144" s="3"/>
    </row>
    <row r="1145" spans="4:10" x14ac:dyDescent="0.35">
      <c r="D1145" s="3"/>
      <c r="E1145" s="3"/>
      <c r="F1145" s="3"/>
      <c r="G1145" s="3"/>
      <c r="H1145" s="3"/>
      <c r="I1145" s="3"/>
      <c r="J1145" s="3"/>
    </row>
    <row r="1146" spans="4:10" x14ac:dyDescent="0.35">
      <c r="D1146" s="3"/>
      <c r="E1146" s="3"/>
      <c r="F1146" s="3"/>
      <c r="G1146" s="3"/>
      <c r="H1146" s="3"/>
      <c r="I1146" s="3"/>
      <c r="J1146" s="3"/>
    </row>
    <row r="1147" spans="4:10" x14ac:dyDescent="0.35">
      <c r="D1147" s="3"/>
      <c r="E1147" s="3"/>
      <c r="F1147" s="3"/>
      <c r="G1147" s="3"/>
      <c r="H1147" s="3"/>
      <c r="I1147" s="3"/>
      <c r="J1147" s="3"/>
    </row>
    <row r="1148" spans="4:10" x14ac:dyDescent="0.35">
      <c r="D1148" s="3"/>
      <c r="E1148" s="3"/>
      <c r="F1148" s="3"/>
      <c r="G1148" s="3"/>
      <c r="H1148" s="3"/>
      <c r="I1148" s="3"/>
      <c r="J1148" s="3"/>
    </row>
    <row r="1149" spans="4:10" x14ac:dyDescent="0.35">
      <c r="D1149" s="3"/>
      <c r="E1149" s="3"/>
      <c r="F1149" s="3"/>
      <c r="G1149" s="3"/>
      <c r="H1149" s="3"/>
      <c r="I1149" s="3"/>
      <c r="J1149" s="3"/>
    </row>
    <row r="1150" spans="4:10" x14ac:dyDescent="0.35">
      <c r="D1150" s="3"/>
      <c r="E1150" s="3"/>
      <c r="F1150" s="3"/>
      <c r="G1150" s="3"/>
      <c r="H1150" s="3"/>
      <c r="I1150" s="3"/>
      <c r="J1150" s="3"/>
    </row>
    <row r="1151" spans="4:10" x14ac:dyDescent="0.35">
      <c r="D1151" s="3"/>
      <c r="E1151" s="3"/>
      <c r="F1151" s="3"/>
      <c r="G1151" s="3"/>
      <c r="H1151" s="3"/>
      <c r="I1151" s="3"/>
      <c r="J1151" s="3"/>
    </row>
    <row r="1152" spans="4:10" x14ac:dyDescent="0.35">
      <c r="D1152" s="3"/>
      <c r="E1152" s="3"/>
      <c r="F1152" s="3"/>
      <c r="G1152" s="3"/>
      <c r="H1152" s="3"/>
      <c r="I1152" s="3"/>
      <c r="J1152" s="3"/>
    </row>
    <row r="1153" spans="4:10" x14ac:dyDescent="0.35">
      <c r="D1153" s="3"/>
      <c r="E1153" s="3"/>
      <c r="F1153" s="3"/>
      <c r="G1153" s="3"/>
      <c r="H1153" s="3"/>
      <c r="I1153" s="3"/>
      <c r="J1153" s="3"/>
    </row>
    <row r="1154" spans="4:10" x14ac:dyDescent="0.35">
      <c r="D1154" s="3"/>
      <c r="E1154" s="3"/>
      <c r="F1154" s="3"/>
      <c r="G1154" s="3"/>
      <c r="H1154" s="3"/>
      <c r="I1154" s="3"/>
      <c r="J1154" s="3"/>
    </row>
    <row r="1155" spans="4:10" x14ac:dyDescent="0.35">
      <c r="D1155" s="3"/>
      <c r="E1155" s="3"/>
      <c r="F1155" s="3"/>
      <c r="G1155" s="3"/>
      <c r="H1155" s="3"/>
      <c r="I1155" s="3"/>
      <c r="J1155" s="3"/>
    </row>
    <row r="1156" spans="4:10" x14ac:dyDescent="0.35">
      <c r="D1156" s="3"/>
      <c r="E1156" s="3"/>
      <c r="F1156" s="3"/>
      <c r="G1156" s="3"/>
      <c r="H1156" s="3"/>
      <c r="I1156" s="3"/>
      <c r="J1156" s="3"/>
    </row>
    <row r="1157" spans="4:10" x14ac:dyDescent="0.35">
      <c r="D1157" s="3"/>
      <c r="E1157" s="3"/>
      <c r="F1157" s="3"/>
      <c r="G1157" s="3"/>
      <c r="H1157" s="3"/>
      <c r="I1157" s="3"/>
      <c r="J1157" s="3"/>
    </row>
    <row r="1158" spans="4:10" x14ac:dyDescent="0.35">
      <c r="D1158" s="3"/>
      <c r="E1158" s="3"/>
      <c r="F1158" s="3"/>
      <c r="G1158" s="3"/>
      <c r="H1158" s="3"/>
      <c r="I1158" s="3"/>
      <c r="J1158" s="3"/>
    </row>
    <row r="1159" spans="4:10" x14ac:dyDescent="0.35">
      <c r="D1159" s="3"/>
      <c r="E1159" s="3"/>
      <c r="F1159" s="3"/>
      <c r="G1159" s="3"/>
      <c r="H1159" s="3"/>
      <c r="I1159" s="3"/>
      <c r="J1159" s="3"/>
    </row>
    <row r="1160" spans="4:10" x14ac:dyDescent="0.35">
      <c r="D1160" s="3"/>
      <c r="E1160" s="3"/>
      <c r="F1160" s="3"/>
      <c r="G1160" s="3"/>
      <c r="H1160" s="3"/>
      <c r="I1160" s="3"/>
      <c r="J1160" s="3"/>
    </row>
    <row r="1161" spans="4:10" x14ac:dyDescent="0.35">
      <c r="D1161" s="3"/>
      <c r="E1161" s="3"/>
      <c r="F1161" s="3"/>
      <c r="G1161" s="3"/>
      <c r="H1161" s="3"/>
      <c r="I1161" s="3"/>
      <c r="J1161" s="3"/>
    </row>
    <row r="1162" spans="4:10" x14ac:dyDescent="0.35">
      <c r="D1162" s="3"/>
      <c r="E1162" s="3"/>
      <c r="F1162" s="3"/>
      <c r="G1162" s="3"/>
      <c r="H1162" s="3"/>
      <c r="I1162" s="3"/>
      <c r="J1162" s="3"/>
    </row>
    <row r="1163" spans="4:10" x14ac:dyDescent="0.35">
      <c r="D1163" s="3"/>
      <c r="E1163" s="3"/>
      <c r="F1163" s="3"/>
      <c r="G1163" s="3"/>
      <c r="H1163" s="3"/>
      <c r="I1163" s="3"/>
      <c r="J1163" s="3"/>
    </row>
    <row r="1164" spans="4:10" x14ac:dyDescent="0.35">
      <c r="D1164" s="3"/>
      <c r="E1164" s="3"/>
      <c r="F1164" s="3"/>
      <c r="G1164" s="3"/>
      <c r="H1164" s="3"/>
      <c r="I1164" s="3"/>
      <c r="J1164" s="3"/>
    </row>
    <row r="1165" spans="4:10" x14ac:dyDescent="0.35">
      <c r="D1165" s="3"/>
      <c r="E1165" s="3"/>
      <c r="F1165" s="3"/>
      <c r="G1165" s="3"/>
      <c r="H1165" s="3"/>
      <c r="I1165" s="3"/>
      <c r="J1165" s="3"/>
    </row>
    <row r="1166" spans="4:10" x14ac:dyDescent="0.35">
      <c r="D1166" s="3"/>
      <c r="E1166" s="3"/>
      <c r="F1166" s="3"/>
      <c r="G1166" s="3"/>
      <c r="H1166" s="3"/>
      <c r="I1166" s="3"/>
      <c r="J1166" s="3"/>
    </row>
    <row r="1167" spans="4:10" x14ac:dyDescent="0.35">
      <c r="D1167" s="3"/>
      <c r="E1167" s="3"/>
      <c r="F1167" s="3"/>
      <c r="G1167" s="3"/>
      <c r="H1167" s="3"/>
      <c r="I1167" s="3"/>
      <c r="J1167" s="3"/>
    </row>
    <row r="1168" spans="4:10" x14ac:dyDescent="0.35">
      <c r="D1168" s="3"/>
      <c r="E1168" s="3"/>
      <c r="F1168" s="3"/>
      <c r="G1168" s="3"/>
      <c r="H1168" s="3"/>
      <c r="I1168" s="3"/>
      <c r="J1168" s="3"/>
    </row>
    <row r="1169" spans="4:10" x14ac:dyDescent="0.35">
      <c r="D1169" s="3"/>
      <c r="E1169" s="3"/>
      <c r="F1169" s="3"/>
      <c r="G1169" s="3"/>
      <c r="H1169" s="3"/>
      <c r="I1169" s="3"/>
      <c r="J1169" s="3"/>
    </row>
    <row r="1170" spans="4:10" x14ac:dyDescent="0.35">
      <c r="D1170" s="3"/>
      <c r="E1170" s="3"/>
      <c r="F1170" s="3"/>
      <c r="G1170" s="3"/>
      <c r="H1170" s="3"/>
      <c r="I1170" s="3"/>
      <c r="J1170" s="3"/>
    </row>
    <row r="1171" spans="4:10" x14ac:dyDescent="0.35">
      <c r="D1171" s="3"/>
      <c r="E1171" s="3"/>
      <c r="F1171" s="3"/>
      <c r="G1171" s="3"/>
      <c r="H1171" s="3"/>
      <c r="I1171" s="3"/>
      <c r="J1171" s="3"/>
    </row>
    <row r="1172" spans="4:10" x14ac:dyDescent="0.35">
      <c r="D1172" s="3"/>
      <c r="E1172" s="3"/>
      <c r="F1172" s="3"/>
      <c r="G1172" s="3"/>
      <c r="H1172" s="3"/>
      <c r="I1172" s="3"/>
      <c r="J1172" s="3"/>
    </row>
    <row r="1173" spans="4:10" x14ac:dyDescent="0.35">
      <c r="D1173" s="3"/>
      <c r="E1173" s="3"/>
      <c r="F1173" s="3"/>
      <c r="G1173" s="3"/>
      <c r="H1173" s="3"/>
      <c r="I1173" s="3"/>
      <c r="J1173" s="3"/>
    </row>
    <row r="1174" spans="4:10" x14ac:dyDescent="0.35">
      <c r="D1174" s="3"/>
      <c r="E1174" s="3"/>
      <c r="F1174" s="3"/>
      <c r="G1174" s="3"/>
      <c r="H1174" s="3"/>
      <c r="I1174" s="3"/>
      <c r="J1174" s="3"/>
    </row>
    <row r="1175" spans="4:10" x14ac:dyDescent="0.35">
      <c r="D1175" s="3"/>
      <c r="E1175" s="3"/>
      <c r="F1175" s="3"/>
      <c r="G1175" s="3"/>
      <c r="H1175" s="3"/>
      <c r="I1175" s="3"/>
      <c r="J1175" s="3"/>
    </row>
    <row r="1176" spans="4:10" x14ac:dyDescent="0.35">
      <c r="D1176" s="3"/>
      <c r="E1176" s="3"/>
      <c r="F1176" s="3"/>
      <c r="G1176" s="3"/>
      <c r="H1176" s="3"/>
      <c r="I1176" s="3"/>
      <c r="J1176" s="3"/>
    </row>
    <row r="1177" spans="4:10" x14ac:dyDescent="0.35">
      <c r="D1177" s="3"/>
      <c r="E1177" s="3"/>
      <c r="F1177" s="3"/>
      <c r="G1177" s="3"/>
      <c r="H1177" s="3"/>
      <c r="I1177" s="3"/>
      <c r="J1177" s="3"/>
    </row>
    <row r="1178" spans="4:10" x14ac:dyDescent="0.35">
      <c r="D1178" s="3"/>
      <c r="E1178" s="3"/>
      <c r="F1178" s="3"/>
      <c r="G1178" s="3"/>
      <c r="H1178" s="3"/>
      <c r="I1178" s="3"/>
      <c r="J1178" s="3"/>
    </row>
    <row r="1179" spans="4:10" x14ac:dyDescent="0.35">
      <c r="D1179" s="3"/>
      <c r="E1179" s="3"/>
      <c r="F1179" s="3"/>
      <c r="G1179" s="3"/>
      <c r="H1179" s="3"/>
      <c r="I1179" s="3"/>
      <c r="J1179" s="3"/>
    </row>
    <row r="1180" spans="4:10" x14ac:dyDescent="0.35">
      <c r="D1180" s="3"/>
      <c r="E1180" s="3"/>
      <c r="F1180" s="3"/>
      <c r="G1180" s="3"/>
      <c r="H1180" s="3"/>
      <c r="I1180" s="3"/>
      <c r="J1180" s="3"/>
    </row>
    <row r="1181" spans="4:10" x14ac:dyDescent="0.35">
      <c r="D1181" s="3"/>
      <c r="E1181" s="3"/>
      <c r="F1181" s="3"/>
      <c r="G1181" s="3"/>
      <c r="H1181" s="3"/>
      <c r="I1181" s="3"/>
      <c r="J1181" s="3"/>
    </row>
    <row r="1182" spans="4:10" x14ac:dyDescent="0.35">
      <c r="D1182" s="3"/>
      <c r="E1182" s="3"/>
      <c r="F1182" s="3"/>
      <c r="G1182" s="3"/>
      <c r="H1182" s="3"/>
      <c r="I1182" s="3"/>
      <c r="J1182" s="3"/>
    </row>
    <row r="1183" spans="4:10" x14ac:dyDescent="0.35">
      <c r="D1183" s="3"/>
      <c r="E1183" s="3"/>
      <c r="F1183" s="3"/>
      <c r="G1183" s="3"/>
      <c r="H1183" s="3"/>
      <c r="I1183" s="3"/>
      <c r="J1183" s="3"/>
    </row>
    <row r="1184" spans="4:10" x14ac:dyDescent="0.35">
      <c r="D1184" s="3"/>
      <c r="E1184" s="3"/>
      <c r="F1184" s="3"/>
      <c r="G1184" s="3"/>
      <c r="H1184" s="3"/>
      <c r="I1184" s="3"/>
      <c r="J1184" s="3"/>
    </row>
    <row r="1185" spans="4:10" x14ac:dyDescent="0.35">
      <c r="D1185" s="3"/>
      <c r="E1185" s="3"/>
      <c r="F1185" s="3"/>
      <c r="G1185" s="3"/>
      <c r="H1185" s="3"/>
      <c r="I1185" s="3"/>
      <c r="J1185" s="3"/>
    </row>
    <row r="1186" spans="4:10" x14ac:dyDescent="0.35">
      <c r="D1186" s="3"/>
      <c r="E1186" s="3"/>
      <c r="F1186" s="3"/>
      <c r="G1186" s="3"/>
      <c r="H1186" s="3"/>
      <c r="I1186" s="3"/>
      <c r="J1186" s="3"/>
    </row>
    <row r="1187" spans="4:10" x14ac:dyDescent="0.35">
      <c r="D1187" s="3"/>
      <c r="E1187" s="3"/>
      <c r="F1187" s="3"/>
      <c r="G1187" s="3"/>
      <c r="H1187" s="3"/>
      <c r="I1187" s="3"/>
      <c r="J1187" s="3"/>
    </row>
    <row r="1188" spans="4:10" x14ac:dyDescent="0.35">
      <c r="D1188" s="3"/>
      <c r="E1188" s="3"/>
      <c r="F1188" s="3"/>
      <c r="G1188" s="3"/>
      <c r="H1188" s="3"/>
      <c r="I1188" s="3"/>
      <c r="J1188" s="3"/>
    </row>
    <row r="1189" spans="4:10" x14ac:dyDescent="0.35">
      <c r="D1189" s="3"/>
      <c r="E1189" s="3"/>
      <c r="F1189" s="3"/>
      <c r="G1189" s="3"/>
      <c r="H1189" s="3"/>
      <c r="I1189" s="3"/>
      <c r="J1189" s="3"/>
    </row>
    <row r="1190" spans="4:10" x14ac:dyDescent="0.35">
      <c r="D1190" s="3"/>
      <c r="E1190" s="3"/>
      <c r="F1190" s="3"/>
      <c r="G1190" s="3"/>
      <c r="H1190" s="3"/>
      <c r="I1190" s="3"/>
      <c r="J1190" s="3"/>
    </row>
    <row r="1191" spans="4:10" x14ac:dyDescent="0.35">
      <c r="D1191" s="3"/>
      <c r="E1191" s="3"/>
      <c r="F1191" s="3"/>
      <c r="G1191" s="3"/>
      <c r="H1191" s="3"/>
      <c r="I1191" s="3"/>
      <c r="J1191" s="3"/>
    </row>
    <row r="1192" spans="4:10" x14ac:dyDescent="0.35">
      <c r="D1192" s="3"/>
      <c r="E1192" s="3"/>
      <c r="F1192" s="3"/>
      <c r="G1192" s="3"/>
      <c r="H1192" s="3"/>
      <c r="I1192" s="3"/>
      <c r="J1192" s="3"/>
    </row>
    <row r="1193" spans="4:10" x14ac:dyDescent="0.35">
      <c r="D1193" s="3"/>
      <c r="E1193" s="3"/>
      <c r="F1193" s="3"/>
      <c r="G1193" s="3"/>
      <c r="H1193" s="3"/>
      <c r="I1193" s="3"/>
      <c r="J1193" s="3"/>
    </row>
    <row r="1194" spans="4:10" x14ac:dyDescent="0.35">
      <c r="D1194" s="3"/>
      <c r="E1194" s="3"/>
      <c r="F1194" s="3"/>
      <c r="G1194" s="3"/>
      <c r="H1194" s="3"/>
      <c r="I1194" s="3"/>
      <c r="J1194" s="3"/>
    </row>
    <row r="1195" spans="4:10" x14ac:dyDescent="0.35">
      <c r="D1195" s="3"/>
      <c r="E1195" s="3"/>
      <c r="F1195" s="3"/>
      <c r="G1195" s="3"/>
      <c r="H1195" s="3"/>
      <c r="I1195" s="3"/>
      <c r="J1195" s="3"/>
    </row>
    <row r="1196" spans="4:10" x14ac:dyDescent="0.35">
      <c r="D1196" s="3"/>
      <c r="E1196" s="3"/>
      <c r="F1196" s="3"/>
      <c r="G1196" s="3"/>
      <c r="H1196" s="3"/>
      <c r="I1196" s="3"/>
      <c r="J1196" s="3"/>
    </row>
    <row r="1197" spans="4:10" x14ac:dyDescent="0.35">
      <c r="D1197" s="3"/>
      <c r="E1197" s="3"/>
      <c r="F1197" s="3"/>
      <c r="G1197" s="3"/>
      <c r="H1197" s="3"/>
      <c r="I1197" s="3"/>
      <c r="J1197" s="3"/>
    </row>
    <row r="1198" spans="4:10" x14ac:dyDescent="0.35">
      <c r="D1198" s="3"/>
      <c r="E1198" s="3"/>
      <c r="F1198" s="3"/>
      <c r="G1198" s="3"/>
      <c r="H1198" s="3"/>
      <c r="I1198" s="3"/>
      <c r="J1198" s="3"/>
    </row>
    <row r="1199" spans="4:10" x14ac:dyDescent="0.35">
      <c r="D1199" s="3"/>
      <c r="E1199" s="3"/>
      <c r="F1199" s="3"/>
      <c r="G1199" s="3"/>
      <c r="H1199" s="3"/>
      <c r="I1199" s="3"/>
      <c r="J1199" s="3"/>
    </row>
    <row r="1200" spans="4:10" x14ac:dyDescent="0.35">
      <c r="D1200" s="3"/>
      <c r="E1200" s="3"/>
      <c r="F1200" s="3"/>
      <c r="G1200" s="3"/>
      <c r="H1200" s="3"/>
      <c r="I1200" s="3"/>
      <c r="J1200" s="3"/>
    </row>
    <row r="1201" spans="4:10" x14ac:dyDescent="0.35">
      <c r="D1201" s="3"/>
      <c r="E1201" s="3"/>
      <c r="F1201" s="3"/>
      <c r="G1201" s="3"/>
      <c r="H1201" s="3"/>
      <c r="I1201" s="3"/>
      <c r="J1201" s="3"/>
    </row>
    <row r="1202" spans="4:10" x14ac:dyDescent="0.35">
      <c r="D1202" s="3"/>
      <c r="E1202" s="3"/>
      <c r="F1202" s="3"/>
      <c r="G1202" s="3"/>
      <c r="H1202" s="3"/>
      <c r="I1202" s="3"/>
      <c r="J1202" s="3"/>
    </row>
    <row r="1203" spans="4:10" x14ac:dyDescent="0.35">
      <c r="D1203" s="3"/>
      <c r="E1203" s="3"/>
      <c r="F1203" s="3"/>
      <c r="G1203" s="3"/>
      <c r="H1203" s="3"/>
      <c r="I1203" s="3"/>
      <c r="J1203" s="3"/>
    </row>
    <row r="1204" spans="4:10" x14ac:dyDescent="0.35">
      <c r="D1204" s="3"/>
      <c r="E1204" s="3"/>
      <c r="F1204" s="3"/>
      <c r="G1204" s="3"/>
      <c r="H1204" s="3"/>
      <c r="I1204" s="3"/>
      <c r="J1204" s="3"/>
    </row>
    <row r="1205" spans="4:10" x14ac:dyDescent="0.35">
      <c r="D1205" s="3"/>
      <c r="E1205" s="3"/>
      <c r="F1205" s="3"/>
      <c r="G1205" s="3"/>
      <c r="H1205" s="3"/>
      <c r="I1205" s="3"/>
      <c r="J1205" s="3"/>
    </row>
    <row r="1206" spans="4:10" x14ac:dyDescent="0.35">
      <c r="D1206" s="3"/>
      <c r="E1206" s="3"/>
      <c r="F1206" s="3"/>
      <c r="G1206" s="3"/>
      <c r="H1206" s="3"/>
      <c r="I1206" s="3"/>
      <c r="J1206" s="3"/>
    </row>
    <row r="1207" spans="4:10" x14ac:dyDescent="0.35">
      <c r="D1207" s="3"/>
      <c r="E1207" s="3"/>
      <c r="F1207" s="3"/>
      <c r="G1207" s="3"/>
      <c r="H1207" s="3"/>
      <c r="I1207" s="3"/>
      <c r="J1207" s="3"/>
    </row>
    <row r="1208" spans="4:10" x14ac:dyDescent="0.35">
      <c r="D1208" s="3"/>
      <c r="E1208" s="3"/>
      <c r="F1208" s="3"/>
      <c r="G1208" s="3"/>
      <c r="H1208" s="3"/>
      <c r="I1208" s="3"/>
      <c r="J1208" s="3"/>
    </row>
    <row r="1209" spans="4:10" x14ac:dyDescent="0.35">
      <c r="D1209" s="3"/>
      <c r="E1209" s="3"/>
      <c r="F1209" s="3"/>
      <c r="G1209" s="3"/>
      <c r="H1209" s="3"/>
      <c r="I1209" s="3"/>
      <c r="J1209" s="3"/>
    </row>
    <row r="1210" spans="4:10" x14ac:dyDescent="0.35">
      <c r="D1210" s="3"/>
      <c r="E1210" s="3"/>
      <c r="F1210" s="3"/>
      <c r="G1210" s="3"/>
      <c r="H1210" s="3"/>
      <c r="I1210" s="3"/>
      <c r="J1210" s="3"/>
    </row>
    <row r="1211" spans="4:10" x14ac:dyDescent="0.35">
      <c r="D1211" s="3"/>
      <c r="E1211" s="3"/>
      <c r="F1211" s="3"/>
      <c r="G1211" s="3"/>
      <c r="H1211" s="3"/>
      <c r="I1211" s="3"/>
      <c r="J1211" s="3"/>
    </row>
    <row r="1212" spans="4:10" x14ac:dyDescent="0.35">
      <c r="D1212" s="3"/>
      <c r="E1212" s="3"/>
      <c r="F1212" s="3"/>
      <c r="G1212" s="3"/>
      <c r="H1212" s="3"/>
      <c r="I1212" s="3"/>
      <c r="J1212" s="3"/>
    </row>
    <row r="1213" spans="4:10" x14ac:dyDescent="0.35">
      <c r="D1213" s="3"/>
      <c r="E1213" s="3"/>
      <c r="F1213" s="3"/>
      <c r="G1213" s="3"/>
      <c r="H1213" s="3"/>
      <c r="I1213" s="3"/>
      <c r="J1213" s="3"/>
    </row>
    <row r="1214" spans="4:10" x14ac:dyDescent="0.35">
      <c r="D1214" s="3"/>
      <c r="E1214" s="3"/>
      <c r="F1214" s="3"/>
      <c r="G1214" s="3"/>
      <c r="H1214" s="3"/>
      <c r="I1214" s="3"/>
      <c r="J1214" s="3"/>
    </row>
    <row r="1215" spans="4:10" x14ac:dyDescent="0.35">
      <c r="D1215" s="3"/>
      <c r="E1215" s="3"/>
      <c r="F1215" s="3"/>
      <c r="G1215" s="3"/>
      <c r="H1215" s="3"/>
      <c r="I1215" s="3"/>
      <c r="J1215" s="3"/>
    </row>
    <row r="1216" spans="4:10" x14ac:dyDescent="0.35">
      <c r="D1216" s="3"/>
      <c r="E1216" s="3"/>
      <c r="F1216" s="3"/>
      <c r="G1216" s="3"/>
      <c r="H1216" s="3"/>
      <c r="I1216" s="3"/>
      <c r="J1216" s="3"/>
    </row>
    <row r="1217" spans="4:10" x14ac:dyDescent="0.35">
      <c r="D1217" s="3"/>
      <c r="E1217" s="3"/>
      <c r="F1217" s="3"/>
      <c r="G1217" s="3"/>
      <c r="H1217" s="3"/>
      <c r="I1217" s="3"/>
      <c r="J1217" s="3"/>
    </row>
    <row r="1218" spans="4:10" x14ac:dyDescent="0.35">
      <c r="D1218" s="3"/>
      <c r="E1218" s="3"/>
      <c r="F1218" s="3"/>
      <c r="G1218" s="3"/>
      <c r="H1218" s="3"/>
      <c r="I1218" s="3"/>
      <c r="J1218" s="3"/>
    </row>
    <row r="1219" spans="4:10" x14ac:dyDescent="0.35">
      <c r="D1219" s="3"/>
      <c r="E1219" s="3"/>
      <c r="F1219" s="3"/>
      <c r="G1219" s="3"/>
      <c r="H1219" s="3"/>
      <c r="I1219" s="3"/>
      <c r="J1219" s="3"/>
    </row>
    <row r="1220" spans="4:10" x14ac:dyDescent="0.35">
      <c r="D1220" s="3"/>
      <c r="E1220" s="3"/>
      <c r="F1220" s="3"/>
      <c r="G1220" s="3"/>
      <c r="H1220" s="3"/>
      <c r="I1220" s="3"/>
      <c r="J1220" s="3"/>
    </row>
    <row r="1221" spans="4:10" x14ac:dyDescent="0.35">
      <c r="D1221" s="3"/>
      <c r="E1221" s="3"/>
      <c r="F1221" s="3"/>
      <c r="G1221" s="3"/>
      <c r="H1221" s="3"/>
      <c r="I1221" s="3"/>
      <c r="J1221" s="3"/>
    </row>
    <row r="1222" spans="4:10" x14ac:dyDescent="0.35">
      <c r="D1222" s="3"/>
      <c r="E1222" s="3"/>
      <c r="F1222" s="3"/>
      <c r="G1222" s="3"/>
      <c r="H1222" s="3"/>
      <c r="I1222" s="3"/>
      <c r="J1222" s="3"/>
    </row>
    <row r="1223" spans="4:10" x14ac:dyDescent="0.35">
      <c r="D1223" s="3"/>
      <c r="E1223" s="3"/>
      <c r="F1223" s="3"/>
      <c r="G1223" s="3"/>
      <c r="H1223" s="3"/>
      <c r="I1223" s="3"/>
      <c r="J1223" s="3"/>
    </row>
    <row r="1224" spans="4:10" x14ac:dyDescent="0.35">
      <c r="D1224" s="3"/>
      <c r="E1224" s="3"/>
      <c r="F1224" s="3"/>
      <c r="G1224" s="3"/>
      <c r="H1224" s="3"/>
      <c r="I1224" s="3"/>
      <c r="J1224" s="3"/>
    </row>
    <row r="1225" spans="4:10" x14ac:dyDescent="0.35">
      <c r="D1225" s="3"/>
      <c r="E1225" s="3"/>
      <c r="F1225" s="3"/>
      <c r="G1225" s="3"/>
      <c r="H1225" s="3"/>
      <c r="I1225" s="3"/>
      <c r="J1225" s="3"/>
    </row>
    <row r="1226" spans="4:10" x14ac:dyDescent="0.35">
      <c r="D1226" s="3"/>
      <c r="E1226" s="3"/>
      <c r="F1226" s="3"/>
      <c r="G1226" s="3"/>
      <c r="H1226" s="3"/>
      <c r="I1226" s="3"/>
      <c r="J1226" s="3"/>
    </row>
    <row r="1227" spans="4:10" x14ac:dyDescent="0.35">
      <c r="D1227" s="3"/>
      <c r="E1227" s="3"/>
      <c r="F1227" s="3"/>
      <c r="G1227" s="3"/>
      <c r="H1227" s="3"/>
      <c r="I1227" s="3"/>
      <c r="J1227" s="3"/>
    </row>
    <row r="1228" spans="4:10" x14ac:dyDescent="0.35">
      <c r="D1228" s="3"/>
      <c r="E1228" s="3"/>
      <c r="F1228" s="3"/>
      <c r="G1228" s="3"/>
      <c r="H1228" s="3"/>
      <c r="I1228" s="3"/>
      <c r="J1228" s="3"/>
    </row>
    <row r="1229" spans="4:10" x14ac:dyDescent="0.35">
      <c r="D1229" s="3"/>
      <c r="E1229" s="3"/>
      <c r="F1229" s="3"/>
      <c r="G1229" s="3"/>
      <c r="H1229" s="3"/>
      <c r="I1229" s="3"/>
      <c r="J1229" s="3"/>
    </row>
    <row r="1230" spans="4:10" x14ac:dyDescent="0.35">
      <c r="D1230" s="3"/>
      <c r="E1230" s="3"/>
      <c r="F1230" s="3"/>
      <c r="G1230" s="3"/>
      <c r="H1230" s="3"/>
      <c r="I1230" s="3"/>
      <c r="J1230" s="3"/>
    </row>
    <row r="1231" spans="4:10" x14ac:dyDescent="0.35">
      <c r="D1231" s="3"/>
      <c r="E1231" s="3"/>
      <c r="F1231" s="3"/>
      <c r="G1231" s="3"/>
      <c r="H1231" s="3"/>
      <c r="I1231" s="3"/>
      <c r="J1231" s="3"/>
    </row>
    <row r="1232" spans="4:10" x14ac:dyDescent="0.35">
      <c r="D1232" s="3"/>
      <c r="E1232" s="3"/>
      <c r="F1232" s="3"/>
      <c r="G1232" s="3"/>
      <c r="H1232" s="3"/>
      <c r="I1232" s="3"/>
      <c r="J1232" s="3"/>
    </row>
    <row r="1233" spans="4:10" x14ac:dyDescent="0.35">
      <c r="D1233" s="3"/>
      <c r="E1233" s="3"/>
      <c r="F1233" s="3"/>
      <c r="G1233" s="3"/>
      <c r="H1233" s="3"/>
      <c r="I1233" s="3"/>
      <c r="J1233" s="3"/>
    </row>
    <row r="1234" spans="4:10" x14ac:dyDescent="0.35">
      <c r="D1234" s="3"/>
      <c r="E1234" s="3"/>
      <c r="F1234" s="3"/>
      <c r="G1234" s="3"/>
      <c r="H1234" s="3"/>
      <c r="I1234" s="3"/>
      <c r="J1234" s="3"/>
    </row>
    <row r="1235" spans="4:10" x14ac:dyDescent="0.35">
      <c r="D1235" s="3"/>
      <c r="E1235" s="3"/>
      <c r="F1235" s="3"/>
      <c r="G1235" s="3"/>
      <c r="H1235" s="3"/>
      <c r="I1235" s="3"/>
      <c r="J1235" s="3"/>
    </row>
    <row r="1236" spans="4:10" x14ac:dyDescent="0.35">
      <c r="D1236" s="3"/>
      <c r="E1236" s="3"/>
      <c r="F1236" s="3"/>
      <c r="G1236" s="3"/>
      <c r="H1236" s="3"/>
      <c r="I1236" s="3"/>
      <c r="J1236" s="3"/>
    </row>
    <row r="1237" spans="4:10" x14ac:dyDescent="0.35">
      <c r="D1237" s="3"/>
      <c r="E1237" s="3"/>
      <c r="F1237" s="3"/>
      <c r="G1237" s="3"/>
      <c r="H1237" s="3"/>
      <c r="I1237" s="3"/>
      <c r="J1237" s="3"/>
    </row>
    <row r="1238" spans="4:10" x14ac:dyDescent="0.35">
      <c r="D1238" s="3"/>
      <c r="E1238" s="3"/>
      <c r="F1238" s="3"/>
      <c r="G1238" s="3"/>
      <c r="H1238" s="3"/>
      <c r="I1238" s="3"/>
      <c r="J1238" s="3"/>
    </row>
    <row r="1239" spans="4:10" x14ac:dyDescent="0.35">
      <c r="D1239" s="3"/>
      <c r="E1239" s="3"/>
      <c r="F1239" s="3"/>
      <c r="G1239" s="3"/>
      <c r="H1239" s="3"/>
      <c r="I1239" s="3"/>
      <c r="J1239" s="3"/>
    </row>
    <row r="1240" spans="4:10" x14ac:dyDescent="0.35">
      <c r="D1240" s="3"/>
      <c r="E1240" s="3"/>
      <c r="F1240" s="3"/>
      <c r="G1240" s="3"/>
      <c r="H1240" s="3"/>
      <c r="I1240" s="3"/>
      <c r="J1240" s="3"/>
    </row>
    <row r="1241" spans="4:10" x14ac:dyDescent="0.35">
      <c r="D1241" s="3"/>
      <c r="E1241" s="3"/>
      <c r="F1241" s="3"/>
      <c r="G1241" s="3"/>
      <c r="H1241" s="3"/>
      <c r="I1241" s="3"/>
      <c r="J1241" s="3"/>
    </row>
    <row r="1242" spans="4:10" x14ac:dyDescent="0.35">
      <c r="D1242" s="3"/>
      <c r="E1242" s="3"/>
      <c r="F1242" s="3"/>
      <c r="G1242" s="3"/>
      <c r="H1242" s="3"/>
      <c r="I1242" s="3"/>
      <c r="J1242" s="3"/>
    </row>
    <row r="1243" spans="4:10" x14ac:dyDescent="0.35">
      <c r="D1243" s="3"/>
      <c r="E1243" s="3"/>
      <c r="F1243" s="3"/>
      <c r="G1243" s="3"/>
      <c r="H1243" s="3"/>
      <c r="I1243" s="3"/>
      <c r="J1243" s="3"/>
    </row>
    <row r="1244" spans="4:10" x14ac:dyDescent="0.35">
      <c r="D1244" s="3"/>
      <c r="E1244" s="3"/>
      <c r="F1244" s="3"/>
      <c r="G1244" s="3"/>
      <c r="H1244" s="3"/>
      <c r="I1244" s="3"/>
      <c r="J1244" s="3"/>
    </row>
    <row r="1245" spans="4:10" x14ac:dyDescent="0.35">
      <c r="D1245" s="3"/>
      <c r="E1245" s="3"/>
      <c r="F1245" s="3"/>
      <c r="G1245" s="3"/>
      <c r="H1245" s="3"/>
      <c r="I1245" s="3"/>
      <c r="J1245" s="3"/>
    </row>
    <row r="1246" spans="4:10" x14ac:dyDescent="0.35">
      <c r="D1246" s="3"/>
      <c r="E1246" s="3"/>
      <c r="F1246" s="3"/>
      <c r="G1246" s="3"/>
      <c r="H1246" s="3"/>
      <c r="I1246" s="3"/>
      <c r="J1246" s="3"/>
    </row>
    <row r="1247" spans="4:10" x14ac:dyDescent="0.35">
      <c r="D1247" s="3"/>
      <c r="E1247" s="3"/>
      <c r="F1247" s="3"/>
      <c r="G1247" s="3"/>
      <c r="H1247" s="3"/>
      <c r="I1247" s="3"/>
      <c r="J1247" s="3"/>
    </row>
    <row r="1248" spans="4:10" x14ac:dyDescent="0.35">
      <c r="D1248" s="3"/>
      <c r="E1248" s="3"/>
      <c r="F1248" s="3"/>
      <c r="G1248" s="3"/>
      <c r="H1248" s="3"/>
      <c r="I1248" s="3"/>
      <c r="J1248" s="3"/>
    </row>
    <row r="1249" spans="4:10" x14ac:dyDescent="0.35">
      <c r="D1249" s="3"/>
      <c r="E1249" s="3"/>
      <c r="F1249" s="3"/>
      <c r="G1249" s="3"/>
      <c r="H1249" s="3"/>
      <c r="I1249" s="3"/>
      <c r="J1249" s="3"/>
    </row>
    <row r="1250" spans="4:10" x14ac:dyDescent="0.35">
      <c r="D1250" s="3"/>
      <c r="E1250" s="3"/>
      <c r="F1250" s="3"/>
      <c r="G1250" s="3"/>
      <c r="H1250" s="3"/>
      <c r="I1250" s="3"/>
      <c r="J1250" s="3"/>
    </row>
    <row r="1251" spans="4:10" x14ac:dyDescent="0.35">
      <c r="D1251" s="3"/>
      <c r="E1251" s="3"/>
      <c r="F1251" s="3"/>
      <c r="G1251" s="3"/>
      <c r="H1251" s="3"/>
      <c r="I1251" s="3"/>
      <c r="J1251" s="3"/>
    </row>
    <row r="1252" spans="4:10" x14ac:dyDescent="0.35">
      <c r="D1252" s="3"/>
      <c r="E1252" s="3"/>
      <c r="F1252" s="3"/>
      <c r="G1252" s="3"/>
      <c r="H1252" s="3"/>
      <c r="I1252" s="3"/>
      <c r="J1252" s="3"/>
    </row>
    <row r="1253" spans="4:10" x14ac:dyDescent="0.35">
      <c r="D1253" s="3"/>
      <c r="E1253" s="3"/>
      <c r="F1253" s="3"/>
      <c r="G1253" s="3"/>
      <c r="H1253" s="3"/>
      <c r="I1253" s="3"/>
      <c r="J1253" s="3"/>
    </row>
    <row r="1254" spans="4:10" x14ac:dyDescent="0.35">
      <c r="D1254" s="3"/>
      <c r="E1254" s="3"/>
      <c r="F1254" s="3"/>
      <c r="G1254" s="3"/>
      <c r="H1254" s="3"/>
      <c r="I1254" s="3"/>
      <c r="J1254" s="3"/>
    </row>
    <row r="1255" spans="4:10" x14ac:dyDescent="0.35">
      <c r="D1255" s="3"/>
      <c r="E1255" s="3"/>
      <c r="F1255" s="3"/>
      <c r="G1255" s="3"/>
      <c r="H1255" s="3"/>
      <c r="I1255" s="3"/>
      <c r="J1255" s="3"/>
    </row>
    <row r="1256" spans="4:10" x14ac:dyDescent="0.35">
      <c r="D1256" s="3"/>
      <c r="E1256" s="3"/>
      <c r="F1256" s="3"/>
      <c r="G1256" s="3"/>
      <c r="H1256" s="3"/>
      <c r="I1256" s="3"/>
      <c r="J1256" s="3"/>
    </row>
    <row r="1257" spans="4:10" x14ac:dyDescent="0.35">
      <c r="D1257" s="3"/>
      <c r="E1257" s="3"/>
      <c r="F1257" s="3"/>
      <c r="G1257" s="3"/>
      <c r="H1257" s="3"/>
      <c r="I1257" s="3"/>
      <c r="J1257" s="3"/>
    </row>
    <row r="1258" spans="4:10" x14ac:dyDescent="0.35">
      <c r="D1258" s="3"/>
      <c r="E1258" s="3"/>
      <c r="F1258" s="3"/>
      <c r="G1258" s="3"/>
      <c r="H1258" s="3"/>
      <c r="I1258" s="3"/>
      <c r="J1258" s="3"/>
    </row>
    <row r="1259" spans="4:10" x14ac:dyDescent="0.35">
      <c r="D1259" s="3"/>
      <c r="E1259" s="3"/>
      <c r="F1259" s="3"/>
      <c r="G1259" s="3"/>
      <c r="H1259" s="3"/>
      <c r="I1259" s="3"/>
      <c r="J1259" s="3"/>
    </row>
    <row r="1260" spans="4:10" x14ac:dyDescent="0.35">
      <c r="D1260" s="3"/>
      <c r="E1260" s="3"/>
      <c r="F1260" s="3"/>
      <c r="G1260" s="3"/>
      <c r="H1260" s="3"/>
      <c r="I1260" s="3"/>
      <c r="J1260" s="3"/>
    </row>
    <row r="1261" spans="4:10" x14ac:dyDescent="0.35">
      <c r="D1261" s="3"/>
      <c r="E1261" s="3"/>
      <c r="F1261" s="3"/>
      <c r="G1261" s="3"/>
      <c r="H1261" s="3"/>
      <c r="I1261" s="3"/>
      <c r="J1261" s="3"/>
    </row>
    <row r="1262" spans="4:10" x14ac:dyDescent="0.35">
      <c r="D1262" s="3"/>
      <c r="E1262" s="3"/>
      <c r="F1262" s="3"/>
      <c r="G1262" s="3"/>
      <c r="H1262" s="3"/>
      <c r="I1262" s="3"/>
      <c r="J1262" s="3"/>
    </row>
    <row r="1263" spans="4:10" x14ac:dyDescent="0.35">
      <c r="D1263" s="3"/>
      <c r="E1263" s="3"/>
      <c r="F1263" s="3"/>
      <c r="G1263" s="3"/>
      <c r="H1263" s="3"/>
      <c r="I1263" s="3"/>
      <c r="J1263" s="3"/>
    </row>
    <row r="1264" spans="4:10" x14ac:dyDescent="0.35">
      <c r="D1264" s="3"/>
      <c r="E1264" s="3"/>
      <c r="F1264" s="3"/>
      <c r="G1264" s="3"/>
      <c r="H1264" s="3"/>
      <c r="I1264" s="3"/>
      <c r="J1264" s="3"/>
    </row>
    <row r="1265" spans="4:10" x14ac:dyDescent="0.35">
      <c r="D1265" s="3"/>
      <c r="E1265" s="3"/>
      <c r="F1265" s="3"/>
      <c r="G1265" s="3"/>
      <c r="H1265" s="3"/>
      <c r="I1265" s="3"/>
      <c r="J1265" s="3"/>
    </row>
    <row r="1266" spans="4:10" x14ac:dyDescent="0.35">
      <c r="D1266" s="3"/>
      <c r="E1266" s="3"/>
      <c r="F1266" s="3"/>
      <c r="G1266" s="3"/>
      <c r="H1266" s="3"/>
      <c r="I1266" s="3"/>
      <c r="J1266" s="3"/>
    </row>
    <row r="1267" spans="4:10" x14ac:dyDescent="0.35">
      <c r="D1267" s="3"/>
      <c r="E1267" s="3"/>
      <c r="F1267" s="3"/>
      <c r="G1267" s="3"/>
      <c r="H1267" s="3"/>
      <c r="I1267" s="3"/>
      <c r="J1267" s="3"/>
    </row>
    <row r="1268" spans="4:10" x14ac:dyDescent="0.35">
      <c r="D1268" s="3"/>
      <c r="E1268" s="3"/>
      <c r="F1268" s="3"/>
      <c r="G1268" s="3"/>
      <c r="H1268" s="3"/>
      <c r="I1268" s="3"/>
      <c r="J1268" s="3"/>
    </row>
    <row r="1269" spans="4:10" x14ac:dyDescent="0.35">
      <c r="D1269" s="3"/>
      <c r="E1269" s="3"/>
      <c r="F1269" s="3"/>
      <c r="G1269" s="3"/>
      <c r="H1269" s="3"/>
      <c r="I1269" s="3"/>
      <c r="J1269" s="3"/>
    </row>
    <row r="1270" spans="4:10" x14ac:dyDescent="0.35">
      <c r="D1270" s="3"/>
      <c r="E1270" s="3"/>
      <c r="F1270" s="3"/>
      <c r="G1270" s="3"/>
      <c r="H1270" s="3"/>
      <c r="I1270" s="3"/>
      <c r="J1270" s="3"/>
    </row>
    <row r="1271" spans="4:10" x14ac:dyDescent="0.35">
      <c r="D1271" s="3"/>
      <c r="E1271" s="3"/>
      <c r="F1271" s="3"/>
      <c r="G1271" s="3"/>
      <c r="H1271" s="3"/>
      <c r="I1271" s="3"/>
      <c r="J1271" s="3"/>
    </row>
    <row r="1272" spans="4:10" x14ac:dyDescent="0.35">
      <c r="D1272" s="3"/>
      <c r="E1272" s="3"/>
      <c r="F1272" s="3"/>
      <c r="G1272" s="3"/>
      <c r="H1272" s="3"/>
      <c r="I1272" s="3"/>
      <c r="J1272" s="3"/>
    </row>
    <row r="1273" spans="4:10" x14ac:dyDescent="0.35">
      <c r="D1273" s="3"/>
      <c r="E1273" s="3"/>
      <c r="F1273" s="3"/>
      <c r="G1273" s="3"/>
      <c r="H1273" s="3"/>
      <c r="I1273" s="3"/>
      <c r="J1273" s="3"/>
    </row>
    <row r="1274" spans="4:10" x14ac:dyDescent="0.35">
      <c r="D1274" s="3"/>
      <c r="E1274" s="3"/>
      <c r="F1274" s="3"/>
      <c r="G1274" s="3"/>
      <c r="H1274" s="3"/>
      <c r="I1274" s="3"/>
      <c r="J1274" s="3"/>
    </row>
    <row r="1275" spans="4:10" x14ac:dyDescent="0.35">
      <c r="D1275" s="3"/>
      <c r="E1275" s="3"/>
      <c r="F1275" s="3"/>
      <c r="G1275" s="3"/>
      <c r="H1275" s="3"/>
      <c r="I1275" s="3"/>
      <c r="J1275" s="3"/>
    </row>
    <row r="1276" spans="4:10" x14ac:dyDescent="0.35">
      <c r="D1276" s="3"/>
      <c r="E1276" s="3"/>
      <c r="F1276" s="3"/>
      <c r="G1276" s="3"/>
      <c r="H1276" s="3"/>
      <c r="I1276" s="3"/>
      <c r="J1276" s="3"/>
    </row>
    <row r="1277" spans="4:10" x14ac:dyDescent="0.35">
      <c r="D1277" s="3"/>
      <c r="E1277" s="3"/>
      <c r="F1277" s="3"/>
      <c r="G1277" s="3"/>
      <c r="H1277" s="3"/>
      <c r="I1277" s="3"/>
      <c r="J1277" s="3"/>
    </row>
    <row r="1278" spans="4:10" x14ac:dyDescent="0.35">
      <c r="D1278" s="3"/>
      <c r="E1278" s="3"/>
      <c r="F1278" s="3"/>
      <c r="G1278" s="3"/>
      <c r="H1278" s="3"/>
      <c r="I1278" s="3"/>
      <c r="J1278" s="3"/>
    </row>
    <row r="1279" spans="4:10" x14ac:dyDescent="0.35">
      <c r="D1279" s="3"/>
      <c r="E1279" s="3"/>
      <c r="F1279" s="3"/>
      <c r="G1279" s="3"/>
      <c r="H1279" s="3"/>
      <c r="I1279" s="3"/>
      <c r="J1279" s="3"/>
    </row>
    <row r="1280" spans="4:10" x14ac:dyDescent="0.35">
      <c r="D1280" s="3"/>
      <c r="E1280" s="3"/>
      <c r="F1280" s="3"/>
      <c r="G1280" s="3"/>
      <c r="H1280" s="3"/>
      <c r="I1280" s="3"/>
      <c r="J1280" s="3"/>
    </row>
    <row r="1281" spans="4:10" x14ac:dyDescent="0.35">
      <c r="D1281" s="3"/>
      <c r="E1281" s="3"/>
      <c r="F1281" s="3"/>
      <c r="G1281" s="3"/>
      <c r="H1281" s="3"/>
      <c r="I1281" s="3"/>
      <c r="J1281" s="3"/>
    </row>
    <row r="1282" spans="4:10" x14ac:dyDescent="0.35">
      <c r="D1282" s="3"/>
      <c r="E1282" s="3"/>
      <c r="F1282" s="3"/>
      <c r="G1282" s="3"/>
      <c r="H1282" s="3"/>
      <c r="I1282" s="3"/>
      <c r="J1282" s="3"/>
    </row>
    <row r="1283" spans="4:10" x14ac:dyDescent="0.35">
      <c r="D1283" s="3"/>
      <c r="E1283" s="3"/>
      <c r="F1283" s="3"/>
      <c r="G1283" s="3"/>
      <c r="H1283" s="3"/>
      <c r="I1283" s="3"/>
      <c r="J1283" s="3"/>
    </row>
    <row r="1284" spans="4:10" x14ac:dyDescent="0.35">
      <c r="D1284" s="3"/>
      <c r="E1284" s="3"/>
      <c r="F1284" s="3"/>
      <c r="G1284" s="3"/>
      <c r="H1284" s="3"/>
      <c r="I1284" s="3"/>
      <c r="J1284" s="3"/>
    </row>
    <row r="1285" spans="4:10" x14ac:dyDescent="0.35">
      <c r="D1285" s="3"/>
      <c r="E1285" s="3"/>
      <c r="F1285" s="3"/>
      <c r="G1285" s="3"/>
      <c r="H1285" s="3"/>
      <c r="I1285" s="3"/>
      <c r="J1285" s="3"/>
    </row>
    <row r="1286" spans="4:10" x14ac:dyDescent="0.35">
      <c r="D1286" s="3"/>
      <c r="E1286" s="3"/>
      <c r="F1286" s="3"/>
      <c r="G1286" s="3"/>
      <c r="H1286" s="3"/>
      <c r="I1286" s="3"/>
      <c r="J1286" s="3"/>
    </row>
    <row r="1287" spans="4:10" x14ac:dyDescent="0.35">
      <c r="D1287" s="3"/>
      <c r="E1287" s="3"/>
      <c r="F1287" s="3"/>
      <c r="G1287" s="3"/>
      <c r="H1287" s="3"/>
      <c r="I1287" s="3"/>
      <c r="J1287" s="3"/>
    </row>
    <row r="1288" spans="4:10" x14ac:dyDescent="0.35">
      <c r="D1288" s="3"/>
      <c r="E1288" s="3"/>
      <c r="F1288" s="3"/>
      <c r="G1288" s="3"/>
      <c r="H1288" s="3"/>
      <c r="I1288" s="3"/>
      <c r="J1288" s="3"/>
    </row>
    <row r="1289" spans="4:10" x14ac:dyDescent="0.35">
      <c r="D1289" s="3"/>
      <c r="E1289" s="3"/>
      <c r="F1289" s="3"/>
      <c r="G1289" s="3"/>
      <c r="H1289" s="3"/>
      <c r="I1289" s="3"/>
      <c r="J1289" s="3"/>
    </row>
    <row r="1290" spans="4:10" x14ac:dyDescent="0.35">
      <c r="D1290" s="3"/>
      <c r="E1290" s="3"/>
      <c r="F1290" s="3"/>
      <c r="G1290" s="3"/>
      <c r="H1290" s="3"/>
      <c r="I1290" s="3"/>
      <c r="J1290" s="3"/>
    </row>
    <row r="1291" spans="4:10" x14ac:dyDescent="0.35">
      <c r="D1291" s="3"/>
      <c r="E1291" s="3"/>
      <c r="F1291" s="3"/>
      <c r="G1291" s="3"/>
      <c r="H1291" s="3"/>
      <c r="I1291" s="3"/>
      <c r="J1291" s="3"/>
    </row>
    <row r="1292" spans="4:10" x14ac:dyDescent="0.35">
      <c r="D1292" s="3"/>
      <c r="E1292" s="3"/>
      <c r="F1292" s="3"/>
      <c r="G1292" s="3"/>
      <c r="H1292" s="3"/>
      <c r="I1292" s="3"/>
      <c r="J1292" s="3"/>
    </row>
    <row r="1293" spans="4:10" x14ac:dyDescent="0.35">
      <c r="D1293" s="3"/>
      <c r="E1293" s="3"/>
      <c r="F1293" s="3"/>
      <c r="G1293" s="3"/>
      <c r="H1293" s="3"/>
      <c r="I1293" s="3"/>
      <c r="J1293" s="3"/>
    </row>
    <row r="1294" spans="4:10" x14ac:dyDescent="0.35">
      <c r="D1294" s="3"/>
      <c r="E1294" s="3"/>
      <c r="F1294" s="3"/>
      <c r="G1294" s="3"/>
      <c r="H1294" s="3"/>
      <c r="I1294" s="3"/>
      <c r="J1294" s="3"/>
    </row>
    <row r="1295" spans="4:10" x14ac:dyDescent="0.35">
      <c r="D1295" s="3"/>
      <c r="E1295" s="3"/>
      <c r="F1295" s="3"/>
      <c r="G1295" s="3"/>
      <c r="H1295" s="3"/>
      <c r="I1295" s="3"/>
      <c r="J1295" s="3"/>
    </row>
    <row r="1296" spans="4:10" x14ac:dyDescent="0.35">
      <c r="D1296" s="3"/>
      <c r="E1296" s="3"/>
      <c r="F1296" s="3"/>
      <c r="G1296" s="3"/>
      <c r="H1296" s="3"/>
      <c r="I1296" s="3"/>
      <c r="J1296" s="3"/>
    </row>
    <row r="1297" spans="4:10" x14ac:dyDescent="0.35">
      <c r="D1297" s="3"/>
      <c r="E1297" s="3"/>
      <c r="F1297" s="3"/>
      <c r="G1297" s="3"/>
      <c r="H1297" s="3"/>
      <c r="I1297" s="3"/>
      <c r="J1297" s="3"/>
    </row>
    <row r="1298" spans="4:10" x14ac:dyDescent="0.35">
      <c r="D1298" s="3"/>
      <c r="E1298" s="3"/>
      <c r="F1298" s="3"/>
      <c r="G1298" s="3"/>
      <c r="H1298" s="3"/>
      <c r="I1298" s="3"/>
      <c r="J1298" s="3"/>
    </row>
    <row r="1299" spans="4:10" x14ac:dyDescent="0.35">
      <c r="D1299" s="3"/>
      <c r="E1299" s="3"/>
      <c r="F1299" s="3"/>
      <c r="G1299" s="3"/>
      <c r="H1299" s="3"/>
      <c r="I1299" s="3"/>
      <c r="J1299" s="3"/>
    </row>
    <row r="1300" spans="4:10" x14ac:dyDescent="0.35">
      <c r="D1300" s="3"/>
      <c r="E1300" s="3"/>
      <c r="F1300" s="3"/>
      <c r="G1300" s="3"/>
      <c r="H1300" s="3"/>
      <c r="I1300" s="3"/>
      <c r="J1300" s="3"/>
    </row>
    <row r="1301" spans="4:10" x14ac:dyDescent="0.35">
      <c r="D1301" s="3"/>
      <c r="E1301" s="3"/>
      <c r="F1301" s="3"/>
      <c r="G1301" s="3"/>
      <c r="H1301" s="3"/>
      <c r="I1301" s="3"/>
      <c r="J1301" s="3"/>
    </row>
    <row r="1302" spans="4:10" x14ac:dyDescent="0.35">
      <c r="D1302" s="3"/>
      <c r="E1302" s="3"/>
      <c r="F1302" s="3"/>
      <c r="G1302" s="3"/>
      <c r="H1302" s="3"/>
      <c r="I1302" s="3"/>
      <c r="J1302" s="3"/>
    </row>
    <row r="1303" spans="4:10" x14ac:dyDescent="0.35">
      <c r="D1303" s="3"/>
      <c r="E1303" s="3"/>
      <c r="F1303" s="3"/>
      <c r="G1303" s="3"/>
      <c r="H1303" s="3"/>
      <c r="I1303" s="3"/>
      <c r="J1303" s="3"/>
    </row>
    <row r="1304" spans="4:10" x14ac:dyDescent="0.35">
      <c r="D1304" s="3"/>
      <c r="E1304" s="3"/>
      <c r="F1304" s="3"/>
      <c r="G1304" s="3"/>
      <c r="H1304" s="3"/>
      <c r="I1304" s="3"/>
      <c r="J1304" s="3"/>
    </row>
    <row r="1305" spans="4:10" x14ac:dyDescent="0.35">
      <c r="D1305" s="3"/>
      <c r="E1305" s="3"/>
      <c r="F1305" s="3"/>
      <c r="G1305" s="3"/>
      <c r="H1305" s="3"/>
      <c r="I1305" s="3"/>
      <c r="J1305" s="3"/>
    </row>
    <row r="1306" spans="4:10" x14ac:dyDescent="0.35">
      <c r="D1306" s="3"/>
      <c r="E1306" s="3"/>
      <c r="F1306" s="3"/>
      <c r="G1306" s="3"/>
      <c r="H1306" s="3"/>
      <c r="I1306" s="3"/>
      <c r="J1306" s="3"/>
    </row>
    <row r="1307" spans="4:10" x14ac:dyDescent="0.35">
      <c r="D1307" s="3"/>
      <c r="E1307" s="3"/>
      <c r="F1307" s="3"/>
      <c r="G1307" s="3"/>
      <c r="H1307" s="3"/>
      <c r="I1307" s="3"/>
      <c r="J1307" s="3"/>
    </row>
    <row r="1308" spans="4:10" x14ac:dyDescent="0.35">
      <c r="D1308" s="3"/>
      <c r="E1308" s="3"/>
      <c r="F1308" s="3"/>
      <c r="G1308" s="3"/>
      <c r="H1308" s="3"/>
      <c r="I1308" s="3"/>
      <c r="J1308" s="3"/>
    </row>
    <row r="1309" spans="4:10" x14ac:dyDescent="0.35">
      <c r="D1309" s="3"/>
      <c r="E1309" s="3"/>
      <c r="F1309" s="3"/>
      <c r="G1309" s="3"/>
      <c r="H1309" s="3"/>
      <c r="I1309" s="3"/>
      <c r="J1309" s="3"/>
    </row>
    <row r="1310" spans="4:10" x14ac:dyDescent="0.35">
      <c r="D1310" s="3"/>
      <c r="E1310" s="3"/>
      <c r="F1310" s="3"/>
      <c r="G1310" s="3"/>
      <c r="H1310" s="3"/>
      <c r="I1310" s="3"/>
      <c r="J1310" s="3"/>
    </row>
    <row r="1311" spans="4:10" x14ac:dyDescent="0.35">
      <c r="D1311" s="3"/>
      <c r="E1311" s="3"/>
      <c r="F1311" s="3"/>
      <c r="G1311" s="3"/>
      <c r="H1311" s="3"/>
      <c r="I1311" s="3"/>
      <c r="J1311" s="3"/>
    </row>
    <row r="1312" spans="4:10" x14ac:dyDescent="0.35">
      <c r="D1312" s="3"/>
      <c r="E1312" s="3"/>
      <c r="F1312" s="3"/>
      <c r="G1312" s="3"/>
      <c r="H1312" s="3"/>
      <c r="I1312" s="3"/>
      <c r="J1312" s="3"/>
    </row>
    <row r="1313" spans="4:10" x14ac:dyDescent="0.35">
      <c r="D1313" s="3"/>
      <c r="E1313" s="3"/>
      <c r="F1313" s="3"/>
      <c r="G1313" s="3"/>
      <c r="H1313" s="3"/>
      <c r="I1313" s="3"/>
      <c r="J1313" s="3"/>
    </row>
    <row r="1314" spans="4:10" x14ac:dyDescent="0.35">
      <c r="D1314" s="3"/>
      <c r="E1314" s="3"/>
      <c r="F1314" s="3"/>
      <c r="G1314" s="3"/>
      <c r="H1314" s="3"/>
      <c r="I1314" s="3"/>
      <c r="J1314" s="3"/>
    </row>
    <row r="1315" spans="4:10" x14ac:dyDescent="0.35">
      <c r="D1315" s="3"/>
      <c r="E1315" s="3"/>
      <c r="F1315" s="3"/>
      <c r="G1315" s="3"/>
      <c r="H1315" s="3"/>
      <c r="I1315" s="3"/>
      <c r="J1315" s="3"/>
    </row>
    <row r="1316" spans="4:10" x14ac:dyDescent="0.35">
      <c r="D1316" s="3"/>
      <c r="E1316" s="3"/>
      <c r="F1316" s="3"/>
      <c r="G1316" s="3"/>
      <c r="H1316" s="3"/>
      <c r="I1316" s="3"/>
      <c r="J1316" s="3"/>
    </row>
    <row r="1317" spans="4:10" x14ac:dyDescent="0.35">
      <c r="D1317" s="3"/>
      <c r="E1317" s="3"/>
      <c r="F1317" s="3"/>
      <c r="G1317" s="3"/>
      <c r="H1317" s="3"/>
      <c r="I1317" s="3"/>
      <c r="J1317" s="3"/>
    </row>
    <row r="1318" spans="4:10" x14ac:dyDescent="0.35">
      <c r="D1318" s="3"/>
      <c r="E1318" s="3"/>
      <c r="F1318" s="3"/>
      <c r="G1318" s="3"/>
      <c r="H1318" s="3"/>
      <c r="I1318" s="3"/>
      <c r="J1318" s="3"/>
    </row>
    <row r="1319" spans="4:10" x14ac:dyDescent="0.35">
      <c r="D1319" s="3"/>
      <c r="E1319" s="3"/>
      <c r="F1319" s="3"/>
      <c r="G1319" s="3"/>
      <c r="H1319" s="3"/>
      <c r="I1319" s="3"/>
      <c r="J1319" s="3"/>
    </row>
    <row r="1320" spans="4:10" x14ac:dyDescent="0.35">
      <c r="D1320" s="3"/>
      <c r="E1320" s="3"/>
      <c r="F1320" s="3"/>
      <c r="G1320" s="3"/>
      <c r="H1320" s="3"/>
      <c r="I1320" s="3"/>
      <c r="J1320" s="3"/>
    </row>
    <row r="1321" spans="4:10" x14ac:dyDescent="0.35">
      <c r="D1321" s="3"/>
      <c r="E1321" s="3"/>
      <c r="F1321" s="3"/>
      <c r="G1321" s="3"/>
      <c r="H1321" s="3"/>
      <c r="I1321" s="3"/>
      <c r="J1321" s="3"/>
    </row>
    <row r="1322" spans="4:10" x14ac:dyDescent="0.35">
      <c r="D1322" s="3"/>
      <c r="E1322" s="3"/>
      <c r="F1322" s="3"/>
      <c r="G1322" s="3"/>
      <c r="H1322" s="3"/>
      <c r="I1322" s="3"/>
      <c r="J1322" s="3"/>
    </row>
    <row r="1323" spans="4:10" x14ac:dyDescent="0.35">
      <c r="D1323" s="3"/>
      <c r="E1323" s="3"/>
      <c r="F1323" s="3"/>
      <c r="G1323" s="3"/>
      <c r="H1323" s="3"/>
      <c r="I1323" s="3"/>
      <c r="J1323" s="3"/>
    </row>
    <row r="1324" spans="4:10" x14ac:dyDescent="0.35">
      <c r="D1324" s="3"/>
      <c r="E1324" s="3"/>
      <c r="F1324" s="3"/>
      <c r="G1324" s="3"/>
      <c r="H1324" s="3"/>
      <c r="I1324" s="3"/>
      <c r="J1324" s="3"/>
    </row>
    <row r="1325" spans="4:10" x14ac:dyDescent="0.35">
      <c r="D1325" s="3"/>
      <c r="E1325" s="3"/>
      <c r="F1325" s="3"/>
      <c r="G1325" s="3"/>
      <c r="H1325" s="3"/>
      <c r="I1325" s="3"/>
      <c r="J1325" s="3"/>
    </row>
    <row r="1326" spans="4:10" x14ac:dyDescent="0.35">
      <c r="D1326" s="3"/>
      <c r="E1326" s="3"/>
      <c r="F1326" s="3"/>
      <c r="G1326" s="3"/>
      <c r="H1326" s="3"/>
      <c r="I1326" s="3"/>
      <c r="J1326" s="3"/>
    </row>
    <row r="1327" spans="4:10" x14ac:dyDescent="0.35">
      <c r="D1327" s="3"/>
      <c r="E1327" s="3"/>
      <c r="F1327" s="3"/>
      <c r="G1327" s="3"/>
      <c r="H1327" s="3"/>
      <c r="I1327" s="3"/>
      <c r="J1327" s="3"/>
    </row>
    <row r="1328" spans="4:10" x14ac:dyDescent="0.35">
      <c r="D1328" s="3"/>
      <c r="E1328" s="3"/>
      <c r="F1328" s="3"/>
      <c r="G1328" s="3"/>
      <c r="H1328" s="3"/>
      <c r="I1328" s="3"/>
      <c r="J1328" s="3"/>
    </row>
    <row r="1329" spans="4:10" x14ac:dyDescent="0.35">
      <c r="D1329" s="3"/>
      <c r="E1329" s="3"/>
      <c r="F1329" s="3"/>
      <c r="G1329" s="3"/>
      <c r="H1329" s="3"/>
      <c r="I1329" s="3"/>
      <c r="J1329" s="3"/>
    </row>
    <row r="1330" spans="4:10" x14ac:dyDescent="0.35">
      <c r="D1330" s="3"/>
      <c r="E1330" s="3"/>
      <c r="F1330" s="3"/>
      <c r="G1330" s="3"/>
      <c r="H1330" s="3"/>
      <c r="I1330" s="3"/>
      <c r="J1330" s="3"/>
    </row>
    <row r="1331" spans="4:10" x14ac:dyDescent="0.35">
      <c r="D1331" s="3"/>
      <c r="E1331" s="3"/>
      <c r="F1331" s="3"/>
      <c r="G1331" s="3"/>
      <c r="H1331" s="3"/>
      <c r="I1331" s="3"/>
      <c r="J1331" s="3"/>
    </row>
    <row r="1332" spans="4:10" x14ac:dyDescent="0.35">
      <c r="D1332" s="3"/>
      <c r="E1332" s="3"/>
      <c r="F1332" s="3"/>
      <c r="G1332" s="3"/>
      <c r="H1332" s="3"/>
      <c r="I1332" s="3"/>
      <c r="J1332" s="3"/>
    </row>
    <row r="1333" spans="4:10" x14ac:dyDescent="0.35">
      <c r="D1333" s="3"/>
      <c r="E1333" s="3"/>
      <c r="F1333" s="3"/>
      <c r="G1333" s="3"/>
      <c r="H1333" s="3"/>
      <c r="I1333" s="3"/>
      <c r="J1333" s="3"/>
    </row>
    <row r="1334" spans="4:10" x14ac:dyDescent="0.35">
      <c r="D1334" s="3"/>
      <c r="E1334" s="3"/>
      <c r="F1334" s="3"/>
      <c r="G1334" s="3"/>
      <c r="H1334" s="3"/>
      <c r="I1334" s="3"/>
      <c r="J1334" s="3"/>
    </row>
    <row r="1335" spans="4:10" x14ac:dyDescent="0.35">
      <c r="D1335" s="3"/>
      <c r="E1335" s="3"/>
      <c r="F1335" s="3"/>
      <c r="G1335" s="3"/>
      <c r="H1335" s="3"/>
      <c r="I1335" s="3"/>
      <c r="J1335" s="3"/>
    </row>
    <row r="1336" spans="4:10" x14ac:dyDescent="0.35">
      <c r="D1336" s="3"/>
      <c r="E1336" s="3"/>
      <c r="F1336" s="3"/>
      <c r="G1336" s="3"/>
      <c r="H1336" s="3"/>
      <c r="I1336" s="3"/>
      <c r="J1336" s="3"/>
    </row>
    <row r="1337" spans="4:10" x14ac:dyDescent="0.35">
      <c r="D1337" s="3"/>
      <c r="E1337" s="3"/>
      <c r="F1337" s="3"/>
      <c r="G1337" s="3"/>
      <c r="H1337" s="3"/>
      <c r="I1337" s="3"/>
      <c r="J1337" s="3"/>
    </row>
    <row r="1338" spans="4:10" x14ac:dyDescent="0.35">
      <c r="D1338" s="3"/>
      <c r="E1338" s="3"/>
      <c r="F1338" s="3"/>
      <c r="G1338" s="3"/>
      <c r="H1338" s="3"/>
      <c r="I1338" s="3"/>
      <c r="J1338" s="3"/>
    </row>
    <row r="1339" spans="4:10" x14ac:dyDescent="0.35">
      <c r="D1339" s="3"/>
      <c r="E1339" s="3"/>
      <c r="F1339" s="3"/>
      <c r="G1339" s="3"/>
      <c r="H1339" s="3"/>
      <c r="I1339" s="3"/>
      <c r="J1339" s="3"/>
    </row>
    <row r="1340" spans="4:10" x14ac:dyDescent="0.35">
      <c r="D1340" s="3"/>
      <c r="E1340" s="3"/>
      <c r="F1340" s="3"/>
      <c r="G1340" s="3"/>
      <c r="H1340" s="3"/>
      <c r="I1340" s="3"/>
      <c r="J1340" s="3"/>
    </row>
    <row r="1341" spans="4:10" x14ac:dyDescent="0.35">
      <c r="D1341" s="3"/>
      <c r="E1341" s="3"/>
      <c r="F1341" s="3"/>
      <c r="G1341" s="3"/>
      <c r="H1341" s="3"/>
      <c r="I1341" s="3"/>
      <c r="J1341" s="3"/>
    </row>
    <row r="1342" spans="4:10" x14ac:dyDescent="0.35">
      <c r="D1342" s="3"/>
      <c r="E1342" s="3"/>
      <c r="F1342" s="3"/>
      <c r="G1342" s="3"/>
      <c r="H1342" s="3"/>
      <c r="I1342" s="3"/>
      <c r="J1342" s="3"/>
    </row>
    <row r="1343" spans="4:10" x14ac:dyDescent="0.35">
      <c r="D1343" s="3"/>
      <c r="E1343" s="3"/>
      <c r="F1343" s="3"/>
      <c r="G1343" s="3"/>
      <c r="H1343" s="3"/>
      <c r="I1343" s="3"/>
      <c r="J1343" s="3"/>
    </row>
    <row r="1344" spans="4:10" x14ac:dyDescent="0.35">
      <c r="D1344" s="3"/>
      <c r="E1344" s="3"/>
      <c r="F1344" s="3"/>
      <c r="G1344" s="3"/>
      <c r="H1344" s="3"/>
      <c r="I1344" s="3"/>
      <c r="J1344" s="3"/>
    </row>
    <row r="1345" spans="4:10" x14ac:dyDescent="0.35">
      <c r="D1345" s="3"/>
      <c r="E1345" s="3"/>
      <c r="F1345" s="3"/>
      <c r="G1345" s="3"/>
      <c r="H1345" s="3"/>
      <c r="I1345" s="3"/>
      <c r="J1345" s="3"/>
    </row>
    <row r="1346" spans="4:10" x14ac:dyDescent="0.35">
      <c r="D1346" s="3"/>
      <c r="E1346" s="3"/>
      <c r="F1346" s="3"/>
      <c r="G1346" s="3"/>
      <c r="H1346" s="3"/>
      <c r="I1346" s="3"/>
      <c r="J1346" s="3"/>
    </row>
    <row r="1347" spans="4:10" x14ac:dyDescent="0.35">
      <c r="D1347" s="3"/>
      <c r="E1347" s="3"/>
      <c r="F1347" s="3"/>
      <c r="G1347" s="3"/>
      <c r="H1347" s="3"/>
      <c r="I1347" s="3"/>
      <c r="J1347" s="3"/>
    </row>
    <row r="1348" spans="4:10" x14ac:dyDescent="0.35">
      <c r="D1348" s="3"/>
      <c r="E1348" s="3"/>
      <c r="F1348" s="3"/>
      <c r="G1348" s="3"/>
      <c r="H1348" s="3"/>
      <c r="I1348" s="3"/>
      <c r="J1348" s="3"/>
    </row>
    <row r="1349" spans="4:10" x14ac:dyDescent="0.35">
      <c r="D1349" s="3"/>
      <c r="E1349" s="3"/>
      <c r="F1349" s="3"/>
      <c r="G1349" s="3"/>
      <c r="H1349" s="3"/>
      <c r="I1349" s="3"/>
      <c r="J1349" s="3"/>
    </row>
    <row r="1350" spans="4:10" x14ac:dyDescent="0.35">
      <c r="D1350" s="3"/>
      <c r="E1350" s="3"/>
      <c r="F1350" s="3"/>
      <c r="G1350" s="3"/>
      <c r="H1350" s="3"/>
      <c r="I1350" s="3"/>
      <c r="J1350" s="3"/>
    </row>
    <row r="1351" spans="4:10" x14ac:dyDescent="0.35">
      <c r="D1351" s="3"/>
      <c r="E1351" s="3"/>
      <c r="F1351" s="3"/>
      <c r="G1351" s="3"/>
      <c r="H1351" s="3"/>
      <c r="I1351" s="3"/>
      <c r="J1351" s="3"/>
    </row>
    <row r="1352" spans="4:10" x14ac:dyDescent="0.35">
      <c r="D1352" s="3"/>
      <c r="E1352" s="3"/>
      <c r="F1352" s="3"/>
      <c r="G1352" s="3"/>
      <c r="H1352" s="3"/>
      <c r="I1352" s="3"/>
      <c r="J1352" s="3"/>
    </row>
    <row r="1353" spans="4:10" x14ac:dyDescent="0.35">
      <c r="D1353" s="3"/>
      <c r="E1353" s="3"/>
      <c r="F1353" s="3"/>
      <c r="G1353" s="3"/>
      <c r="H1353" s="3"/>
      <c r="I1353" s="3"/>
      <c r="J1353" s="3"/>
    </row>
    <row r="1354" spans="4:10" x14ac:dyDescent="0.35">
      <c r="D1354" s="3"/>
      <c r="E1354" s="3"/>
      <c r="F1354" s="3"/>
      <c r="G1354" s="3"/>
      <c r="H1354" s="3"/>
      <c r="I1354" s="3"/>
      <c r="J1354" s="3"/>
    </row>
    <row r="1355" spans="4:10" x14ac:dyDescent="0.35">
      <c r="D1355" s="3"/>
      <c r="E1355" s="3"/>
      <c r="F1355" s="3"/>
      <c r="G1355" s="3"/>
      <c r="H1355" s="3"/>
      <c r="I1355" s="3"/>
      <c r="J1355" s="3"/>
    </row>
    <row r="1356" spans="4:10" x14ac:dyDescent="0.35">
      <c r="D1356" s="3"/>
      <c r="E1356" s="3"/>
      <c r="F1356" s="3"/>
      <c r="G1356" s="3"/>
      <c r="H1356" s="3"/>
      <c r="I1356" s="3"/>
      <c r="J1356" s="3"/>
    </row>
    <row r="1357" spans="4:10" x14ac:dyDescent="0.35">
      <c r="D1357" s="3"/>
      <c r="E1357" s="3"/>
      <c r="F1357" s="3"/>
      <c r="G1357" s="3"/>
      <c r="H1357" s="3"/>
      <c r="I1357" s="3"/>
      <c r="J1357" s="3"/>
    </row>
    <row r="1358" spans="4:10" x14ac:dyDescent="0.35">
      <c r="D1358" s="3"/>
      <c r="E1358" s="3"/>
      <c r="F1358" s="3"/>
      <c r="G1358" s="3"/>
      <c r="H1358" s="3"/>
      <c r="I1358" s="3"/>
      <c r="J1358" s="3"/>
    </row>
    <row r="1359" spans="4:10" x14ac:dyDescent="0.35">
      <c r="D1359" s="3"/>
      <c r="E1359" s="3"/>
      <c r="F1359" s="3"/>
      <c r="G1359" s="3"/>
      <c r="H1359" s="3"/>
      <c r="I1359" s="3"/>
      <c r="J1359" s="3"/>
    </row>
    <row r="1360" spans="4:10" x14ac:dyDescent="0.35">
      <c r="D1360" s="3"/>
      <c r="E1360" s="3"/>
      <c r="F1360" s="3"/>
      <c r="G1360" s="3"/>
      <c r="H1360" s="3"/>
      <c r="I1360" s="3"/>
      <c r="J1360" s="3"/>
    </row>
    <row r="1361" spans="4:10" x14ac:dyDescent="0.35">
      <c r="D1361" s="3"/>
      <c r="E1361" s="3"/>
      <c r="F1361" s="3"/>
      <c r="G1361" s="3"/>
      <c r="H1361" s="3"/>
      <c r="I1361" s="3"/>
      <c r="J1361" s="3"/>
    </row>
    <row r="1362" spans="4:10" x14ac:dyDescent="0.35">
      <c r="D1362" s="3"/>
      <c r="E1362" s="3"/>
      <c r="F1362" s="3"/>
      <c r="G1362" s="3"/>
      <c r="H1362" s="3"/>
      <c r="I1362" s="3"/>
      <c r="J1362" s="3"/>
    </row>
    <row r="1363" spans="4:10" x14ac:dyDescent="0.35">
      <c r="D1363" s="3"/>
      <c r="E1363" s="3"/>
      <c r="F1363" s="3"/>
      <c r="G1363" s="3"/>
      <c r="H1363" s="3"/>
      <c r="I1363" s="3"/>
      <c r="J1363" s="3"/>
    </row>
    <row r="1364" spans="4:10" x14ac:dyDescent="0.35">
      <c r="D1364" s="3"/>
      <c r="E1364" s="3"/>
      <c r="F1364" s="3"/>
      <c r="G1364" s="3"/>
      <c r="H1364" s="3"/>
      <c r="I1364" s="3"/>
      <c r="J1364" s="3"/>
    </row>
    <row r="1365" spans="4:10" x14ac:dyDescent="0.35">
      <c r="D1365" s="3"/>
      <c r="E1365" s="3"/>
      <c r="F1365" s="3"/>
      <c r="G1365" s="3"/>
      <c r="H1365" s="3"/>
      <c r="I1365" s="3"/>
      <c r="J1365" s="3"/>
    </row>
    <row r="1366" spans="4:10" x14ac:dyDescent="0.35">
      <c r="D1366" s="3"/>
      <c r="E1366" s="3"/>
      <c r="F1366" s="3"/>
      <c r="G1366" s="3"/>
      <c r="H1366" s="3"/>
      <c r="I1366" s="3"/>
      <c r="J1366" s="3"/>
    </row>
    <row r="1367" spans="4:10" x14ac:dyDescent="0.35">
      <c r="D1367" s="3"/>
      <c r="E1367" s="3"/>
      <c r="F1367" s="3"/>
      <c r="G1367" s="3"/>
      <c r="H1367" s="3"/>
      <c r="I1367" s="3"/>
      <c r="J1367" s="3"/>
    </row>
    <row r="1368" spans="4:10" x14ac:dyDescent="0.35">
      <c r="D1368" s="3"/>
      <c r="E1368" s="3"/>
      <c r="F1368" s="3"/>
      <c r="G1368" s="3"/>
      <c r="H1368" s="3"/>
      <c r="I1368" s="3"/>
      <c r="J1368" s="3"/>
    </row>
    <row r="1369" spans="4:10" x14ac:dyDescent="0.35">
      <c r="D1369" s="3"/>
      <c r="E1369" s="3"/>
      <c r="F1369" s="3"/>
      <c r="G1369" s="3"/>
      <c r="H1369" s="3"/>
      <c r="I1369" s="3"/>
      <c r="J1369" s="3"/>
    </row>
    <row r="1370" spans="4:10" x14ac:dyDescent="0.35">
      <c r="D1370" s="3"/>
      <c r="E1370" s="3"/>
      <c r="F1370" s="3"/>
      <c r="G1370" s="3"/>
      <c r="H1370" s="3"/>
      <c r="I1370" s="3"/>
      <c r="J1370" s="3"/>
    </row>
    <row r="1371" spans="4:10" x14ac:dyDescent="0.35">
      <c r="D1371" s="3"/>
      <c r="E1371" s="3"/>
      <c r="F1371" s="3"/>
      <c r="G1371" s="3"/>
      <c r="H1371" s="3"/>
      <c r="I1371" s="3"/>
      <c r="J1371" s="3"/>
    </row>
    <row r="1372" spans="4:10" x14ac:dyDescent="0.35">
      <c r="D1372" s="3"/>
      <c r="E1372" s="3"/>
      <c r="F1372" s="3"/>
      <c r="G1372" s="3"/>
      <c r="H1372" s="3"/>
      <c r="I1372" s="3"/>
      <c r="J1372" s="3"/>
    </row>
    <row r="1373" spans="4:10" x14ac:dyDescent="0.35">
      <c r="D1373" s="3"/>
      <c r="E1373" s="3"/>
      <c r="F1373" s="3"/>
      <c r="G1373" s="3"/>
      <c r="H1373" s="3"/>
      <c r="I1373" s="3"/>
      <c r="J1373" s="3"/>
    </row>
    <row r="1374" spans="4:10" x14ac:dyDescent="0.35">
      <c r="D1374" s="3"/>
      <c r="E1374" s="3"/>
      <c r="F1374" s="3"/>
      <c r="G1374" s="3"/>
      <c r="H1374" s="3"/>
      <c r="I1374" s="3"/>
      <c r="J1374" s="3"/>
    </row>
    <row r="1375" spans="4:10" x14ac:dyDescent="0.35">
      <c r="D1375" s="3"/>
      <c r="E1375" s="3"/>
      <c r="F1375" s="3"/>
      <c r="G1375" s="3"/>
      <c r="H1375" s="3"/>
      <c r="I1375" s="3"/>
      <c r="J1375" s="3"/>
    </row>
    <row r="1376" spans="4:10" x14ac:dyDescent="0.35">
      <c r="D1376" s="3"/>
      <c r="E1376" s="3"/>
      <c r="F1376" s="3"/>
      <c r="G1376" s="3"/>
      <c r="H1376" s="3"/>
      <c r="I1376" s="3"/>
      <c r="J1376" s="3"/>
    </row>
    <row r="1377" spans="4:10" x14ac:dyDescent="0.35">
      <c r="D1377" s="3"/>
      <c r="E1377" s="3"/>
      <c r="F1377" s="3"/>
      <c r="G1377" s="3"/>
      <c r="H1377" s="3"/>
      <c r="I1377" s="3"/>
      <c r="J1377" s="3"/>
    </row>
    <row r="1378" spans="4:10" x14ac:dyDescent="0.35">
      <c r="D1378" s="3"/>
      <c r="E1378" s="3"/>
      <c r="F1378" s="3"/>
      <c r="G1378" s="3"/>
      <c r="H1378" s="3"/>
      <c r="I1378" s="3"/>
      <c r="J1378" s="3"/>
    </row>
    <row r="1379" spans="4:10" x14ac:dyDescent="0.35">
      <c r="D1379" s="3"/>
      <c r="E1379" s="3"/>
      <c r="F1379" s="3"/>
      <c r="G1379" s="3"/>
      <c r="H1379" s="3"/>
      <c r="I1379" s="3"/>
      <c r="J1379" s="3"/>
    </row>
    <row r="1380" spans="4:10" x14ac:dyDescent="0.35">
      <c r="D1380" s="3"/>
      <c r="E1380" s="3"/>
      <c r="F1380" s="3"/>
      <c r="G1380" s="3"/>
      <c r="H1380" s="3"/>
      <c r="I1380" s="3"/>
      <c r="J1380" s="3"/>
    </row>
    <row r="1381" spans="4:10" x14ac:dyDescent="0.35">
      <c r="D1381" s="3"/>
      <c r="E1381" s="3"/>
      <c r="F1381" s="3"/>
      <c r="G1381" s="3"/>
      <c r="H1381" s="3"/>
      <c r="I1381" s="3"/>
      <c r="J1381" s="3"/>
    </row>
    <row r="1382" spans="4:10" x14ac:dyDescent="0.35">
      <c r="D1382" s="3"/>
      <c r="E1382" s="3"/>
      <c r="F1382" s="3"/>
      <c r="G1382" s="3"/>
      <c r="H1382" s="3"/>
      <c r="I1382" s="3"/>
      <c r="J1382" s="3"/>
    </row>
    <row r="1383" spans="4:10" x14ac:dyDescent="0.35">
      <c r="D1383" s="3"/>
      <c r="E1383" s="3"/>
      <c r="F1383" s="3"/>
      <c r="G1383" s="3"/>
      <c r="H1383" s="3"/>
      <c r="I1383" s="3"/>
      <c r="J1383" s="3"/>
    </row>
    <row r="1384" spans="4:10" x14ac:dyDescent="0.35">
      <c r="D1384" s="3"/>
      <c r="E1384" s="3"/>
      <c r="F1384" s="3"/>
      <c r="G1384" s="3"/>
      <c r="H1384" s="3"/>
      <c r="I1384" s="3"/>
      <c r="J1384" s="3"/>
    </row>
    <row r="1385" spans="4:10" x14ac:dyDescent="0.35">
      <c r="D1385" s="3"/>
      <c r="E1385" s="3"/>
      <c r="F1385" s="3"/>
      <c r="G1385" s="3"/>
      <c r="H1385" s="3"/>
      <c r="I1385" s="3"/>
      <c r="J1385" s="3"/>
    </row>
    <row r="1386" spans="4:10" x14ac:dyDescent="0.35">
      <c r="D1386" s="3"/>
      <c r="E1386" s="3"/>
      <c r="F1386" s="3"/>
      <c r="G1386" s="3"/>
      <c r="H1386" s="3"/>
      <c r="I1386" s="3"/>
      <c r="J1386" s="3"/>
    </row>
    <row r="1387" spans="4:10" x14ac:dyDescent="0.35">
      <c r="D1387" s="3"/>
      <c r="E1387" s="3"/>
      <c r="F1387" s="3"/>
      <c r="G1387" s="3"/>
      <c r="H1387" s="3"/>
      <c r="I1387" s="3"/>
      <c r="J1387" s="3"/>
    </row>
    <row r="1388" spans="4:10" x14ac:dyDescent="0.35">
      <c r="D1388" s="3"/>
      <c r="E1388" s="3"/>
      <c r="F1388" s="3"/>
      <c r="G1388" s="3"/>
      <c r="H1388" s="3"/>
      <c r="I1388" s="3"/>
      <c r="J1388" s="3"/>
    </row>
    <row r="1389" spans="4:10" x14ac:dyDescent="0.35">
      <c r="D1389" s="3"/>
      <c r="E1389" s="3"/>
      <c r="F1389" s="3"/>
      <c r="G1389" s="3"/>
      <c r="H1389" s="3"/>
      <c r="I1389" s="3"/>
      <c r="J1389" s="3"/>
    </row>
    <row r="1390" spans="4:10" x14ac:dyDescent="0.35">
      <c r="D1390" s="3"/>
      <c r="E1390" s="3"/>
      <c r="F1390" s="3"/>
      <c r="G1390" s="3"/>
      <c r="H1390" s="3"/>
      <c r="I1390" s="3"/>
      <c r="J1390" s="3"/>
    </row>
    <row r="1391" spans="4:10" x14ac:dyDescent="0.35">
      <c r="D1391" s="3"/>
      <c r="E1391" s="3"/>
      <c r="F1391" s="3"/>
      <c r="G1391" s="3"/>
      <c r="H1391" s="3"/>
      <c r="I1391" s="3"/>
      <c r="J1391" s="3"/>
    </row>
    <row r="1392" spans="4:10" x14ac:dyDescent="0.35">
      <c r="D1392" s="3"/>
      <c r="E1392" s="3"/>
      <c r="F1392" s="3"/>
      <c r="G1392" s="3"/>
      <c r="H1392" s="3"/>
      <c r="I1392" s="3"/>
      <c r="J1392" s="3"/>
    </row>
    <row r="1393" spans="4:10" x14ac:dyDescent="0.35">
      <c r="D1393" s="3"/>
      <c r="E1393" s="3"/>
      <c r="F1393" s="3"/>
      <c r="G1393" s="3"/>
      <c r="H1393" s="3"/>
      <c r="I1393" s="3"/>
      <c r="J1393" s="3"/>
    </row>
    <row r="1394" spans="4:10" x14ac:dyDescent="0.35">
      <c r="D1394" s="3"/>
      <c r="E1394" s="3"/>
      <c r="F1394" s="3"/>
      <c r="G1394" s="3"/>
      <c r="H1394" s="3"/>
      <c r="I1394" s="3"/>
      <c r="J1394" s="3"/>
    </row>
    <row r="1395" spans="4:10" x14ac:dyDescent="0.35">
      <c r="D1395" s="3"/>
      <c r="E1395" s="3"/>
      <c r="F1395" s="3"/>
      <c r="G1395" s="3"/>
      <c r="H1395" s="3"/>
      <c r="I1395" s="3"/>
      <c r="J1395" s="3"/>
    </row>
    <row r="1396" spans="4:10" x14ac:dyDescent="0.35">
      <c r="D1396" s="3"/>
      <c r="E1396" s="3"/>
      <c r="F1396" s="3"/>
      <c r="G1396" s="3"/>
      <c r="H1396" s="3"/>
      <c r="I1396" s="3"/>
      <c r="J1396" s="3"/>
    </row>
    <row r="1397" spans="4:10" x14ac:dyDescent="0.35">
      <c r="D1397" s="3"/>
      <c r="E1397" s="3"/>
      <c r="F1397" s="3"/>
      <c r="G1397" s="3"/>
      <c r="H1397" s="3"/>
      <c r="I1397" s="3"/>
      <c r="J1397" s="3"/>
    </row>
    <row r="1398" spans="4:10" x14ac:dyDescent="0.35">
      <c r="D1398" s="3"/>
      <c r="E1398" s="3"/>
      <c r="F1398" s="3"/>
      <c r="G1398" s="3"/>
      <c r="H1398" s="3"/>
      <c r="I1398" s="3"/>
      <c r="J1398" s="3"/>
    </row>
    <row r="1399" spans="4:10" x14ac:dyDescent="0.35">
      <c r="D1399" s="3"/>
      <c r="E1399" s="3"/>
      <c r="F1399" s="3"/>
      <c r="G1399" s="3"/>
      <c r="H1399" s="3"/>
      <c r="I1399" s="3"/>
      <c r="J1399" s="3"/>
    </row>
    <row r="1400" spans="4:10" x14ac:dyDescent="0.35">
      <c r="D1400" s="3"/>
      <c r="E1400" s="3"/>
      <c r="F1400" s="3"/>
      <c r="G1400" s="3"/>
      <c r="H1400" s="3"/>
      <c r="I1400" s="3"/>
      <c r="J1400" s="3"/>
    </row>
    <row r="1401" spans="4:10" x14ac:dyDescent="0.35">
      <c r="D1401" s="3"/>
      <c r="E1401" s="3"/>
      <c r="F1401" s="3"/>
      <c r="G1401" s="3"/>
      <c r="H1401" s="3"/>
      <c r="I1401" s="3"/>
      <c r="J1401" s="3"/>
    </row>
    <row r="1402" spans="4:10" x14ac:dyDescent="0.35">
      <c r="D1402" s="3"/>
      <c r="E1402" s="3"/>
      <c r="F1402" s="3"/>
      <c r="G1402" s="3"/>
      <c r="H1402" s="3"/>
      <c r="I1402" s="3"/>
      <c r="J1402" s="3"/>
    </row>
    <row r="1403" spans="4:10" x14ac:dyDescent="0.35">
      <c r="D1403" s="3"/>
      <c r="E1403" s="3"/>
      <c r="F1403" s="3"/>
      <c r="G1403" s="3"/>
      <c r="H1403" s="3"/>
      <c r="I1403" s="3"/>
      <c r="J1403" s="3"/>
    </row>
    <row r="1404" spans="4:10" x14ac:dyDescent="0.35">
      <c r="D1404" s="3"/>
      <c r="E1404" s="3"/>
      <c r="F1404" s="3"/>
      <c r="G1404" s="3"/>
      <c r="H1404" s="3"/>
      <c r="I1404" s="3"/>
      <c r="J1404" s="3"/>
    </row>
    <row r="1405" spans="4:10" x14ac:dyDescent="0.35">
      <c r="D1405" s="3"/>
      <c r="E1405" s="3"/>
      <c r="F1405" s="3"/>
      <c r="G1405" s="3"/>
      <c r="H1405" s="3"/>
      <c r="I1405" s="3"/>
      <c r="J1405" s="3"/>
    </row>
    <row r="1406" spans="4:10" x14ac:dyDescent="0.35">
      <c r="D1406" s="3"/>
      <c r="E1406" s="3"/>
      <c r="F1406" s="3"/>
      <c r="G1406" s="3"/>
      <c r="H1406" s="3"/>
      <c r="I1406" s="3"/>
      <c r="J1406" s="3"/>
    </row>
    <row r="1407" spans="4:10" x14ac:dyDescent="0.35">
      <c r="D1407" s="3"/>
      <c r="E1407" s="3"/>
      <c r="F1407" s="3"/>
      <c r="G1407" s="3"/>
      <c r="H1407" s="3"/>
      <c r="I1407" s="3"/>
      <c r="J1407" s="3"/>
    </row>
    <row r="1408" spans="4:10" x14ac:dyDescent="0.35">
      <c r="D1408" s="3"/>
      <c r="E1408" s="3"/>
      <c r="F1408" s="3"/>
      <c r="G1408" s="3"/>
      <c r="H1408" s="3"/>
      <c r="I1408" s="3"/>
      <c r="J1408" s="3"/>
    </row>
    <row r="1409" spans="4:10" x14ac:dyDescent="0.35">
      <c r="D1409" s="3"/>
      <c r="E1409" s="3"/>
      <c r="F1409" s="3"/>
      <c r="G1409" s="3"/>
      <c r="H1409" s="3"/>
      <c r="I1409" s="3"/>
      <c r="J1409" s="3"/>
    </row>
    <row r="1410" spans="4:10" x14ac:dyDescent="0.35">
      <c r="D1410" s="3"/>
      <c r="E1410" s="3"/>
      <c r="F1410" s="3"/>
      <c r="G1410" s="3"/>
      <c r="H1410" s="3"/>
      <c r="I1410" s="3"/>
      <c r="J1410" s="3"/>
    </row>
    <row r="1411" spans="4:10" x14ac:dyDescent="0.35">
      <c r="D1411" s="3"/>
      <c r="E1411" s="3"/>
      <c r="F1411" s="3"/>
      <c r="G1411" s="3"/>
      <c r="H1411" s="3"/>
      <c r="I1411" s="3"/>
      <c r="J1411" s="3"/>
    </row>
    <row r="1412" spans="4:10" x14ac:dyDescent="0.35">
      <c r="D1412" s="3"/>
      <c r="E1412" s="3"/>
      <c r="F1412" s="3"/>
      <c r="G1412" s="3"/>
      <c r="H1412" s="3"/>
      <c r="I1412" s="3"/>
      <c r="J1412" s="3"/>
    </row>
    <row r="1413" spans="4:10" x14ac:dyDescent="0.35">
      <c r="D1413" s="3"/>
      <c r="E1413" s="3"/>
      <c r="F1413" s="3"/>
      <c r="G1413" s="3"/>
      <c r="H1413" s="3"/>
      <c r="I1413" s="3"/>
      <c r="J1413" s="3"/>
    </row>
    <row r="1414" spans="4:10" x14ac:dyDescent="0.35">
      <c r="D1414" s="3"/>
      <c r="E1414" s="3"/>
      <c r="F1414" s="3"/>
      <c r="G1414" s="3"/>
      <c r="H1414" s="3"/>
      <c r="I1414" s="3"/>
      <c r="J1414" s="3"/>
    </row>
    <row r="1415" spans="4:10" x14ac:dyDescent="0.35">
      <c r="D1415" s="3"/>
      <c r="E1415" s="3"/>
      <c r="F1415" s="3"/>
      <c r="G1415" s="3"/>
      <c r="H1415" s="3"/>
      <c r="I1415" s="3"/>
      <c r="J1415" s="3"/>
    </row>
    <row r="1416" spans="4:10" x14ac:dyDescent="0.35">
      <c r="D1416" s="3"/>
      <c r="E1416" s="3"/>
      <c r="F1416" s="3"/>
      <c r="G1416" s="3"/>
      <c r="H1416" s="3"/>
      <c r="I1416" s="3"/>
      <c r="J1416" s="3"/>
    </row>
    <row r="1417" spans="4:10" x14ac:dyDescent="0.35">
      <c r="D1417" s="3"/>
      <c r="E1417" s="3"/>
      <c r="F1417" s="3"/>
      <c r="G1417" s="3"/>
      <c r="H1417" s="3"/>
      <c r="I1417" s="3"/>
      <c r="J1417" s="3"/>
    </row>
    <row r="1418" spans="4:10" x14ac:dyDescent="0.35">
      <c r="D1418" s="3"/>
      <c r="E1418" s="3"/>
      <c r="F1418" s="3"/>
      <c r="G1418" s="3"/>
      <c r="H1418" s="3"/>
      <c r="I1418" s="3"/>
      <c r="J1418" s="3"/>
    </row>
    <row r="1419" spans="4:10" x14ac:dyDescent="0.35">
      <c r="D1419" s="3"/>
      <c r="E1419" s="3"/>
      <c r="F1419" s="3"/>
      <c r="G1419" s="3"/>
      <c r="H1419" s="3"/>
      <c r="I1419" s="3"/>
      <c r="J1419" s="3"/>
    </row>
    <row r="1420" spans="4:10" x14ac:dyDescent="0.35">
      <c r="D1420" s="3"/>
      <c r="E1420" s="3"/>
      <c r="F1420" s="3"/>
      <c r="G1420" s="3"/>
      <c r="H1420" s="3"/>
      <c r="I1420" s="3"/>
      <c r="J1420" s="3"/>
    </row>
    <row r="1421" spans="4:10" x14ac:dyDescent="0.35">
      <c r="D1421" s="3"/>
      <c r="E1421" s="3"/>
      <c r="F1421" s="3"/>
      <c r="G1421" s="3"/>
      <c r="H1421" s="3"/>
      <c r="I1421" s="3"/>
      <c r="J1421" s="3"/>
    </row>
    <row r="1422" spans="4:10" x14ac:dyDescent="0.35">
      <c r="D1422" s="3"/>
      <c r="E1422" s="3"/>
      <c r="F1422" s="3"/>
      <c r="G1422" s="3"/>
      <c r="H1422" s="3"/>
      <c r="I1422" s="3"/>
      <c r="J1422" s="3"/>
    </row>
    <row r="1423" spans="4:10" x14ac:dyDescent="0.35">
      <c r="D1423" s="3"/>
      <c r="E1423" s="3"/>
      <c r="F1423" s="3"/>
      <c r="G1423" s="3"/>
      <c r="H1423" s="3"/>
      <c r="I1423" s="3"/>
      <c r="J1423" s="3"/>
    </row>
    <row r="1424" spans="4:10" x14ac:dyDescent="0.35">
      <c r="D1424" s="3"/>
      <c r="E1424" s="3"/>
      <c r="F1424" s="3"/>
      <c r="G1424" s="3"/>
      <c r="H1424" s="3"/>
      <c r="I1424" s="3"/>
      <c r="J1424" s="3"/>
    </row>
    <row r="1425" spans="4:10" x14ac:dyDescent="0.35">
      <c r="D1425" s="3"/>
      <c r="E1425" s="3"/>
      <c r="F1425" s="3"/>
      <c r="G1425" s="3"/>
      <c r="H1425" s="3"/>
      <c r="I1425" s="3"/>
      <c r="J1425" s="3"/>
    </row>
    <row r="1426" spans="4:10" x14ac:dyDescent="0.35">
      <c r="D1426" s="3"/>
      <c r="E1426" s="3"/>
      <c r="F1426" s="3"/>
      <c r="G1426" s="3"/>
      <c r="H1426" s="3"/>
      <c r="I1426" s="3"/>
      <c r="J1426" s="3"/>
    </row>
    <row r="1427" spans="4:10" x14ac:dyDescent="0.35">
      <c r="D1427" s="3"/>
      <c r="E1427" s="3"/>
      <c r="F1427" s="3"/>
      <c r="G1427" s="3"/>
      <c r="H1427" s="3"/>
      <c r="I1427" s="3"/>
      <c r="J1427" s="3"/>
    </row>
    <row r="1428" spans="4:10" x14ac:dyDescent="0.35">
      <c r="D1428" s="3"/>
      <c r="E1428" s="3"/>
      <c r="F1428" s="3"/>
      <c r="G1428" s="3"/>
      <c r="H1428" s="3"/>
      <c r="I1428" s="3"/>
      <c r="J1428" s="3"/>
    </row>
    <row r="1429" spans="4:10" x14ac:dyDescent="0.35">
      <c r="D1429" s="3"/>
      <c r="E1429" s="3"/>
      <c r="F1429" s="3"/>
      <c r="G1429" s="3"/>
      <c r="H1429" s="3"/>
      <c r="I1429" s="3"/>
      <c r="J1429" s="3"/>
    </row>
    <row r="1430" spans="4:10" x14ac:dyDescent="0.35">
      <c r="D1430" s="3"/>
      <c r="E1430" s="3"/>
      <c r="F1430" s="3"/>
      <c r="G1430" s="3"/>
      <c r="H1430" s="3"/>
      <c r="I1430" s="3"/>
      <c r="J1430" s="3"/>
    </row>
    <row r="1431" spans="4:10" x14ac:dyDescent="0.35">
      <c r="D1431" s="3"/>
      <c r="E1431" s="3"/>
      <c r="F1431" s="3"/>
      <c r="G1431" s="3"/>
      <c r="H1431" s="3"/>
      <c r="I1431" s="3"/>
      <c r="J1431" s="3"/>
    </row>
    <row r="1432" spans="4:10" x14ac:dyDescent="0.35">
      <c r="D1432" s="3"/>
      <c r="E1432" s="3"/>
      <c r="F1432" s="3"/>
      <c r="G1432" s="3"/>
      <c r="H1432" s="3"/>
      <c r="I1432" s="3"/>
      <c r="J1432" s="3"/>
    </row>
    <row r="1433" spans="4:10" x14ac:dyDescent="0.35">
      <c r="D1433" s="3"/>
      <c r="E1433" s="3"/>
      <c r="F1433" s="3"/>
      <c r="G1433" s="3"/>
      <c r="H1433" s="3"/>
      <c r="I1433" s="3"/>
      <c r="J1433" s="3"/>
    </row>
    <row r="1434" spans="4:10" x14ac:dyDescent="0.35">
      <c r="D1434" s="3"/>
      <c r="E1434" s="3"/>
      <c r="F1434" s="3"/>
      <c r="G1434" s="3"/>
      <c r="H1434" s="3"/>
      <c r="I1434" s="3"/>
      <c r="J1434" s="3"/>
    </row>
    <row r="1435" spans="4:10" x14ac:dyDescent="0.35">
      <c r="D1435" s="3"/>
      <c r="E1435" s="3"/>
      <c r="F1435" s="3"/>
      <c r="G1435" s="3"/>
      <c r="H1435" s="3"/>
      <c r="I1435" s="3"/>
      <c r="J1435" s="3"/>
    </row>
    <row r="1436" spans="4:10" x14ac:dyDescent="0.35">
      <c r="D1436" s="3"/>
      <c r="E1436" s="3"/>
      <c r="F1436" s="3"/>
      <c r="G1436" s="3"/>
      <c r="H1436" s="3"/>
      <c r="I1436" s="3"/>
      <c r="J1436" s="3"/>
    </row>
    <row r="1437" spans="4:10" x14ac:dyDescent="0.35">
      <c r="D1437" s="3"/>
      <c r="E1437" s="3"/>
      <c r="F1437" s="3"/>
      <c r="G1437" s="3"/>
      <c r="H1437" s="3"/>
      <c r="I1437" s="3"/>
      <c r="J1437" s="3"/>
    </row>
    <row r="1438" spans="4:10" x14ac:dyDescent="0.35">
      <c r="D1438" s="3"/>
      <c r="E1438" s="3"/>
      <c r="F1438" s="3"/>
      <c r="G1438" s="3"/>
      <c r="H1438" s="3"/>
      <c r="I1438" s="3"/>
      <c r="J1438" s="3"/>
    </row>
    <row r="1439" spans="4:10" x14ac:dyDescent="0.35">
      <c r="D1439" s="3"/>
      <c r="E1439" s="3"/>
      <c r="F1439" s="3"/>
      <c r="G1439" s="3"/>
      <c r="H1439" s="3"/>
      <c r="I1439" s="3"/>
      <c r="J1439" s="3"/>
    </row>
    <row r="1440" spans="4:10" x14ac:dyDescent="0.35">
      <c r="D1440" s="3"/>
      <c r="E1440" s="3"/>
      <c r="F1440" s="3"/>
      <c r="G1440" s="3"/>
      <c r="H1440" s="3"/>
      <c r="I1440" s="3"/>
      <c r="J1440" s="3"/>
    </row>
    <row r="1441" spans="4:10" x14ac:dyDescent="0.35">
      <c r="D1441" s="3"/>
      <c r="E1441" s="3"/>
      <c r="F1441" s="3"/>
      <c r="G1441" s="3"/>
      <c r="H1441" s="3"/>
      <c r="I1441" s="3"/>
      <c r="J1441" s="3"/>
    </row>
    <row r="1442" spans="4:10" x14ac:dyDescent="0.35">
      <c r="D1442" s="3"/>
      <c r="E1442" s="3"/>
      <c r="F1442" s="3"/>
      <c r="G1442" s="3"/>
      <c r="H1442" s="3"/>
      <c r="I1442" s="3"/>
      <c r="J1442" s="3"/>
    </row>
    <row r="1443" spans="4:10" x14ac:dyDescent="0.35">
      <c r="D1443" s="3"/>
      <c r="E1443" s="3"/>
      <c r="F1443" s="3"/>
      <c r="G1443" s="3"/>
      <c r="H1443" s="3"/>
      <c r="I1443" s="3"/>
      <c r="J1443" s="3"/>
    </row>
    <row r="1444" spans="4:10" x14ac:dyDescent="0.35">
      <c r="D1444" s="3"/>
      <c r="E1444" s="3"/>
      <c r="F1444" s="3"/>
      <c r="G1444" s="3"/>
      <c r="H1444" s="3"/>
      <c r="I1444" s="3"/>
      <c r="J1444" s="3"/>
    </row>
    <row r="1445" spans="4:10" x14ac:dyDescent="0.35">
      <c r="D1445" s="3"/>
      <c r="E1445" s="3"/>
      <c r="F1445" s="3"/>
      <c r="G1445" s="3"/>
      <c r="H1445" s="3"/>
      <c r="I1445" s="3"/>
      <c r="J1445" s="3"/>
    </row>
    <row r="1446" spans="4:10" x14ac:dyDescent="0.35">
      <c r="D1446" s="3"/>
      <c r="E1446" s="3"/>
      <c r="F1446" s="3"/>
      <c r="G1446" s="3"/>
      <c r="H1446" s="3"/>
      <c r="I1446" s="3"/>
      <c r="J1446" s="3"/>
    </row>
    <row r="1447" spans="4:10" x14ac:dyDescent="0.35">
      <c r="D1447" s="3"/>
      <c r="E1447" s="3"/>
      <c r="F1447" s="3"/>
      <c r="G1447" s="3"/>
      <c r="H1447" s="3"/>
      <c r="I1447" s="3"/>
      <c r="J1447" s="3"/>
    </row>
    <row r="1448" spans="4:10" x14ac:dyDescent="0.35">
      <c r="D1448" s="3"/>
      <c r="E1448" s="3"/>
      <c r="F1448" s="3"/>
      <c r="G1448" s="3"/>
      <c r="H1448" s="3"/>
      <c r="I1448" s="3"/>
      <c r="J1448" s="3"/>
    </row>
    <row r="1449" spans="4:10" x14ac:dyDescent="0.35">
      <c r="D1449" s="3"/>
      <c r="E1449" s="3"/>
      <c r="F1449" s="3"/>
      <c r="G1449" s="3"/>
      <c r="H1449" s="3"/>
      <c r="I1449" s="3"/>
      <c r="J1449" s="3"/>
    </row>
    <row r="1450" spans="4:10" x14ac:dyDescent="0.35">
      <c r="D1450" s="3"/>
      <c r="E1450" s="3"/>
      <c r="F1450" s="3"/>
      <c r="G1450" s="3"/>
      <c r="H1450" s="3"/>
      <c r="I1450" s="3"/>
      <c r="J1450" s="3"/>
    </row>
    <row r="1451" spans="4:10" x14ac:dyDescent="0.35">
      <c r="D1451" s="3"/>
      <c r="E1451" s="3"/>
      <c r="F1451" s="3"/>
      <c r="G1451" s="3"/>
      <c r="H1451" s="3"/>
      <c r="I1451" s="3"/>
      <c r="J1451" s="3"/>
    </row>
    <row r="1452" spans="4:10" x14ac:dyDescent="0.35">
      <c r="D1452" s="3"/>
      <c r="E1452" s="3"/>
      <c r="F1452" s="3"/>
      <c r="G1452" s="3"/>
      <c r="H1452" s="3"/>
      <c r="I1452" s="3"/>
      <c r="J1452" s="3"/>
    </row>
    <row r="1453" spans="4:10" x14ac:dyDescent="0.35">
      <c r="D1453" s="3"/>
      <c r="E1453" s="3"/>
      <c r="F1453" s="3"/>
      <c r="G1453" s="3"/>
      <c r="H1453" s="3"/>
      <c r="I1453" s="3"/>
      <c r="J1453" s="3"/>
    </row>
    <row r="1454" spans="4:10" x14ac:dyDescent="0.35">
      <c r="D1454" s="3"/>
      <c r="E1454" s="3"/>
      <c r="F1454" s="3"/>
      <c r="G1454" s="3"/>
      <c r="H1454" s="3"/>
      <c r="I1454" s="3"/>
      <c r="J1454" s="3"/>
    </row>
    <row r="1455" spans="4:10" x14ac:dyDescent="0.35">
      <c r="D1455" s="3"/>
      <c r="E1455" s="3"/>
      <c r="F1455" s="3"/>
      <c r="G1455" s="3"/>
      <c r="H1455" s="3"/>
      <c r="I1455" s="3"/>
      <c r="J1455" s="3"/>
    </row>
    <row r="1456" spans="4:10" x14ac:dyDescent="0.35">
      <c r="D1456" s="3"/>
      <c r="E1456" s="3"/>
      <c r="F1456" s="3"/>
      <c r="G1456" s="3"/>
      <c r="H1456" s="3"/>
      <c r="I1456" s="3"/>
      <c r="J1456" s="3"/>
    </row>
    <row r="1457" spans="4:10" x14ac:dyDescent="0.35">
      <c r="D1457" s="3"/>
      <c r="E1457" s="3"/>
      <c r="F1457" s="3"/>
      <c r="G1457" s="3"/>
      <c r="H1457" s="3"/>
      <c r="I1457" s="3"/>
      <c r="J1457" s="3"/>
    </row>
    <row r="1458" spans="4:10" x14ac:dyDescent="0.35">
      <c r="D1458" s="3"/>
      <c r="E1458" s="3"/>
      <c r="F1458" s="3"/>
      <c r="G1458" s="3"/>
      <c r="H1458" s="3"/>
      <c r="I1458" s="3"/>
      <c r="J1458" s="3"/>
    </row>
    <row r="1459" spans="4:10" x14ac:dyDescent="0.35">
      <c r="D1459" s="3"/>
      <c r="E1459" s="3"/>
      <c r="F1459" s="3"/>
      <c r="G1459" s="3"/>
      <c r="H1459" s="3"/>
      <c r="I1459" s="3"/>
      <c r="J1459" s="3"/>
    </row>
    <row r="1460" spans="4:10" x14ac:dyDescent="0.35">
      <c r="D1460" s="3"/>
      <c r="E1460" s="3"/>
      <c r="F1460" s="3"/>
      <c r="G1460" s="3"/>
      <c r="H1460" s="3"/>
      <c r="I1460" s="3"/>
      <c r="J1460" s="3"/>
    </row>
    <row r="1461" spans="4:10" x14ac:dyDescent="0.35">
      <c r="D1461" s="3"/>
      <c r="E1461" s="3"/>
      <c r="F1461" s="3"/>
      <c r="G1461" s="3"/>
      <c r="H1461" s="3"/>
      <c r="I1461" s="3"/>
      <c r="J1461" s="3"/>
    </row>
    <row r="1462" spans="4:10" x14ac:dyDescent="0.35">
      <c r="D1462" s="3"/>
      <c r="E1462" s="3"/>
      <c r="F1462" s="3"/>
      <c r="G1462" s="3"/>
      <c r="H1462" s="3"/>
      <c r="I1462" s="3"/>
      <c r="J1462" s="3"/>
    </row>
    <row r="1463" spans="4:10" x14ac:dyDescent="0.35">
      <c r="D1463" s="3"/>
      <c r="E1463" s="3"/>
      <c r="F1463" s="3"/>
      <c r="G1463" s="3"/>
      <c r="H1463" s="3"/>
      <c r="I1463" s="3"/>
      <c r="J1463" s="3"/>
    </row>
    <row r="1464" spans="4:10" x14ac:dyDescent="0.35">
      <c r="D1464" s="3"/>
      <c r="E1464" s="3"/>
      <c r="F1464" s="3"/>
      <c r="G1464" s="3"/>
      <c r="H1464" s="3"/>
      <c r="I1464" s="3"/>
      <c r="J1464" s="3"/>
    </row>
    <row r="1465" spans="4:10" x14ac:dyDescent="0.35">
      <c r="D1465" s="3"/>
      <c r="E1465" s="3"/>
      <c r="F1465" s="3"/>
      <c r="G1465" s="3"/>
      <c r="H1465" s="3"/>
      <c r="I1465" s="3"/>
      <c r="J1465" s="3"/>
    </row>
    <row r="1466" spans="4:10" x14ac:dyDescent="0.35">
      <c r="D1466" s="3"/>
      <c r="E1466" s="3"/>
      <c r="F1466" s="3"/>
      <c r="G1466" s="3"/>
      <c r="H1466" s="3"/>
      <c r="I1466" s="3"/>
      <c r="J1466" s="3"/>
    </row>
    <row r="1467" spans="4:10" x14ac:dyDescent="0.35">
      <c r="D1467" s="3"/>
      <c r="E1467" s="3"/>
      <c r="F1467" s="3"/>
      <c r="G1467" s="3"/>
      <c r="H1467" s="3"/>
      <c r="I1467" s="3"/>
      <c r="J1467" s="3"/>
    </row>
    <row r="1468" spans="4:10" x14ac:dyDescent="0.35">
      <c r="D1468" s="3"/>
      <c r="E1468" s="3"/>
      <c r="F1468" s="3"/>
      <c r="G1468" s="3"/>
      <c r="H1468" s="3"/>
      <c r="I1468" s="3"/>
      <c r="J1468" s="3"/>
    </row>
    <row r="1469" spans="4:10" x14ac:dyDescent="0.35">
      <c r="D1469" s="3"/>
      <c r="E1469" s="3"/>
      <c r="F1469" s="3"/>
      <c r="G1469" s="3"/>
      <c r="H1469" s="3"/>
      <c r="I1469" s="3"/>
      <c r="J1469" s="3"/>
    </row>
    <row r="1470" spans="4:10" x14ac:dyDescent="0.35">
      <c r="D1470" s="3"/>
      <c r="E1470" s="3"/>
      <c r="F1470" s="3"/>
      <c r="G1470" s="3"/>
      <c r="H1470" s="3"/>
      <c r="I1470" s="3"/>
      <c r="J1470" s="3"/>
    </row>
    <row r="1471" spans="4:10" x14ac:dyDescent="0.35">
      <c r="D1471" s="3"/>
      <c r="E1471" s="3"/>
      <c r="F1471" s="3"/>
      <c r="G1471" s="3"/>
      <c r="H1471" s="3"/>
      <c r="I1471" s="3"/>
      <c r="J1471" s="3"/>
    </row>
    <row r="1472" spans="4:10" x14ac:dyDescent="0.35">
      <c r="D1472" s="3"/>
      <c r="E1472" s="3"/>
      <c r="F1472" s="3"/>
      <c r="G1472" s="3"/>
      <c r="H1472" s="3"/>
      <c r="I1472" s="3"/>
      <c r="J1472" s="3"/>
    </row>
    <row r="1473" spans="4:10" x14ac:dyDescent="0.35">
      <c r="D1473" s="3"/>
      <c r="E1473" s="3"/>
      <c r="F1473" s="3"/>
      <c r="G1473" s="3"/>
      <c r="H1473" s="3"/>
      <c r="I1473" s="3"/>
      <c r="J1473" s="3"/>
    </row>
    <row r="1474" spans="4:10" x14ac:dyDescent="0.35">
      <c r="D1474" s="3"/>
      <c r="E1474" s="3"/>
      <c r="F1474" s="3"/>
      <c r="G1474" s="3"/>
      <c r="H1474" s="3"/>
      <c r="I1474" s="3"/>
      <c r="J1474" s="3"/>
    </row>
    <row r="1475" spans="4:10" x14ac:dyDescent="0.35">
      <c r="D1475" s="3"/>
      <c r="E1475" s="3"/>
      <c r="F1475" s="3"/>
      <c r="G1475" s="3"/>
      <c r="H1475" s="3"/>
      <c r="I1475" s="3"/>
      <c r="J1475" s="3"/>
    </row>
    <row r="1476" spans="4:10" x14ac:dyDescent="0.35">
      <c r="D1476" s="3"/>
      <c r="E1476" s="3"/>
      <c r="F1476" s="3"/>
      <c r="G1476" s="3"/>
      <c r="H1476" s="3"/>
      <c r="I1476" s="3"/>
      <c r="J1476" s="3"/>
    </row>
    <row r="1477" spans="4:10" x14ac:dyDescent="0.35">
      <c r="D1477" s="3"/>
      <c r="E1477" s="3"/>
      <c r="F1477" s="3"/>
      <c r="G1477" s="3"/>
      <c r="H1477" s="3"/>
      <c r="I1477" s="3"/>
      <c r="J1477" s="3"/>
    </row>
    <row r="1478" spans="4:10" x14ac:dyDescent="0.35">
      <c r="D1478" s="3"/>
      <c r="E1478" s="3"/>
      <c r="F1478" s="3"/>
      <c r="G1478" s="3"/>
      <c r="H1478" s="3"/>
      <c r="I1478" s="3"/>
      <c r="J1478" s="3"/>
    </row>
    <row r="1479" spans="4:10" x14ac:dyDescent="0.35">
      <c r="D1479" s="3"/>
      <c r="E1479" s="3"/>
      <c r="F1479" s="3"/>
      <c r="G1479" s="3"/>
      <c r="H1479" s="3"/>
      <c r="I1479" s="3"/>
      <c r="J1479" s="3"/>
    </row>
    <row r="1480" spans="4:10" x14ac:dyDescent="0.35">
      <c r="D1480" s="3"/>
      <c r="E1480" s="3"/>
      <c r="F1480" s="3"/>
      <c r="G1480" s="3"/>
      <c r="H1480" s="3"/>
      <c r="I1480" s="3"/>
      <c r="J1480" s="3"/>
    </row>
    <row r="1481" spans="4:10" x14ac:dyDescent="0.35">
      <c r="D1481" s="3"/>
      <c r="E1481" s="3"/>
      <c r="F1481" s="3"/>
      <c r="G1481" s="3"/>
      <c r="H1481" s="3"/>
      <c r="I1481" s="3"/>
      <c r="J1481" s="3"/>
    </row>
    <row r="1482" spans="4:10" x14ac:dyDescent="0.35">
      <c r="D1482" s="3"/>
      <c r="E1482" s="3"/>
      <c r="F1482" s="3"/>
      <c r="G1482" s="3"/>
      <c r="H1482" s="3"/>
      <c r="I1482" s="3"/>
      <c r="J1482" s="3"/>
    </row>
    <row r="1483" spans="4:10" x14ac:dyDescent="0.35">
      <c r="D1483" s="3"/>
      <c r="E1483" s="3"/>
      <c r="F1483" s="3"/>
      <c r="G1483" s="3"/>
      <c r="H1483" s="3"/>
      <c r="I1483" s="3"/>
      <c r="J1483" s="3"/>
    </row>
    <row r="1484" spans="4:10" x14ac:dyDescent="0.35">
      <c r="D1484" s="3"/>
      <c r="E1484" s="3"/>
      <c r="F1484" s="3"/>
      <c r="G1484" s="3"/>
      <c r="H1484" s="3"/>
      <c r="I1484" s="3"/>
      <c r="J1484" s="3"/>
    </row>
    <row r="1485" spans="4:10" x14ac:dyDescent="0.35">
      <c r="D1485" s="3"/>
      <c r="E1485" s="3"/>
      <c r="F1485" s="3"/>
      <c r="G1485" s="3"/>
      <c r="H1485" s="3"/>
      <c r="I1485" s="3"/>
      <c r="J1485" s="3"/>
    </row>
    <row r="1486" spans="4:10" x14ac:dyDescent="0.35">
      <c r="D1486" s="3"/>
      <c r="E1486" s="3"/>
      <c r="F1486" s="3"/>
      <c r="G1486" s="3"/>
      <c r="H1486" s="3"/>
      <c r="I1486" s="3"/>
      <c r="J1486" s="3"/>
    </row>
    <row r="1487" spans="4:10" x14ac:dyDescent="0.35">
      <c r="D1487" s="3"/>
      <c r="E1487" s="3"/>
      <c r="F1487" s="3"/>
      <c r="G1487" s="3"/>
      <c r="H1487" s="3"/>
      <c r="I1487" s="3"/>
      <c r="J1487" s="3"/>
    </row>
    <row r="1488" spans="4:10" x14ac:dyDescent="0.35">
      <c r="D1488" s="3"/>
      <c r="E1488" s="3"/>
      <c r="F1488" s="3"/>
      <c r="G1488" s="3"/>
      <c r="H1488" s="3"/>
      <c r="I1488" s="3"/>
      <c r="J1488" s="3"/>
    </row>
    <row r="1489" spans="4:10" x14ac:dyDescent="0.35">
      <c r="D1489" s="3"/>
      <c r="E1489" s="3"/>
      <c r="F1489" s="3"/>
      <c r="G1489" s="3"/>
      <c r="H1489" s="3"/>
      <c r="I1489" s="3"/>
      <c r="J1489" s="3"/>
    </row>
    <row r="1490" spans="4:10" x14ac:dyDescent="0.35">
      <c r="D1490" s="3"/>
      <c r="E1490" s="3"/>
      <c r="F1490" s="3"/>
      <c r="G1490" s="3"/>
      <c r="H1490" s="3"/>
      <c r="I1490" s="3"/>
      <c r="J1490" s="3"/>
    </row>
    <row r="1491" spans="4:10" x14ac:dyDescent="0.35">
      <c r="D1491" s="3"/>
      <c r="E1491" s="3"/>
      <c r="F1491" s="3"/>
      <c r="G1491" s="3"/>
      <c r="H1491" s="3"/>
      <c r="I1491" s="3"/>
      <c r="J1491" s="3"/>
    </row>
    <row r="1492" spans="4:10" x14ac:dyDescent="0.35">
      <c r="D1492" s="3"/>
      <c r="E1492" s="3"/>
      <c r="F1492" s="3"/>
      <c r="G1492" s="3"/>
      <c r="H1492" s="3"/>
      <c r="I1492" s="3"/>
      <c r="J1492" s="3"/>
    </row>
    <row r="1493" spans="4:10" x14ac:dyDescent="0.35">
      <c r="D1493" s="3"/>
      <c r="E1493" s="3"/>
      <c r="F1493" s="3"/>
      <c r="G1493" s="3"/>
      <c r="H1493" s="3"/>
      <c r="I1493" s="3"/>
      <c r="J1493" s="3"/>
    </row>
    <row r="1494" spans="4:10" x14ac:dyDescent="0.35">
      <c r="D1494" s="3"/>
      <c r="E1494" s="3"/>
      <c r="F1494" s="3"/>
      <c r="G1494" s="3"/>
      <c r="H1494" s="3"/>
      <c r="I1494" s="3"/>
      <c r="J1494" s="3"/>
    </row>
    <row r="1495" spans="4:10" x14ac:dyDescent="0.35">
      <c r="D1495" s="3"/>
      <c r="E1495" s="3"/>
      <c r="F1495" s="3"/>
      <c r="G1495" s="3"/>
      <c r="H1495" s="3"/>
      <c r="I1495" s="3"/>
      <c r="J1495" s="3"/>
    </row>
    <row r="1496" spans="4:10" x14ac:dyDescent="0.35">
      <c r="D1496" s="3"/>
      <c r="E1496" s="3"/>
      <c r="F1496" s="3"/>
      <c r="G1496" s="3"/>
      <c r="H1496" s="3"/>
      <c r="I1496" s="3"/>
      <c r="J1496" s="3"/>
    </row>
    <row r="1497" spans="4:10" x14ac:dyDescent="0.35">
      <c r="D1497" s="3"/>
      <c r="E1497" s="3"/>
      <c r="F1497" s="3"/>
      <c r="G1497" s="3"/>
      <c r="H1497" s="3"/>
      <c r="I1497" s="3"/>
      <c r="J1497" s="3"/>
    </row>
    <row r="1498" spans="4:10" x14ac:dyDescent="0.35">
      <c r="D1498" s="3"/>
      <c r="E1498" s="3"/>
      <c r="F1498" s="3"/>
      <c r="G1498" s="3"/>
      <c r="H1498" s="3"/>
      <c r="I1498" s="3"/>
      <c r="J1498" s="3"/>
    </row>
    <row r="1499" spans="4:10" x14ac:dyDescent="0.35">
      <c r="D1499" s="3"/>
      <c r="E1499" s="3"/>
      <c r="F1499" s="3"/>
      <c r="G1499" s="3"/>
      <c r="H1499" s="3"/>
      <c r="I1499" s="3"/>
      <c r="J1499" s="3"/>
    </row>
    <row r="1500" spans="4:10" x14ac:dyDescent="0.35">
      <c r="D1500" s="3"/>
      <c r="E1500" s="3"/>
      <c r="F1500" s="3"/>
      <c r="G1500" s="3"/>
      <c r="H1500" s="3"/>
      <c r="I1500" s="3"/>
      <c r="J1500" s="3"/>
    </row>
    <row r="1501" spans="4:10" x14ac:dyDescent="0.35">
      <c r="D1501" s="3"/>
      <c r="E1501" s="3"/>
      <c r="F1501" s="3"/>
      <c r="G1501" s="3"/>
      <c r="H1501" s="3"/>
      <c r="I1501" s="3"/>
      <c r="J1501" s="3"/>
    </row>
    <row r="1502" spans="4:10" x14ac:dyDescent="0.35">
      <c r="D1502" s="3"/>
      <c r="E1502" s="3"/>
      <c r="F1502" s="3"/>
      <c r="G1502" s="3"/>
      <c r="H1502" s="3"/>
      <c r="I1502" s="3"/>
      <c r="J1502" s="3"/>
    </row>
    <row r="1503" spans="4:10" x14ac:dyDescent="0.35">
      <c r="D1503" s="3"/>
      <c r="E1503" s="3"/>
      <c r="F1503" s="3"/>
      <c r="G1503" s="3"/>
      <c r="H1503" s="3"/>
      <c r="I1503" s="3"/>
      <c r="J1503" s="3"/>
    </row>
    <row r="1504" spans="4:10" x14ac:dyDescent="0.35">
      <c r="D1504" s="3"/>
      <c r="E1504" s="3"/>
      <c r="F1504" s="3"/>
      <c r="G1504" s="3"/>
      <c r="H1504" s="3"/>
      <c r="I1504" s="3"/>
      <c r="J1504" s="3"/>
    </row>
    <row r="1505" spans="4:10" x14ac:dyDescent="0.35">
      <c r="D1505" s="3"/>
      <c r="E1505" s="3"/>
      <c r="F1505" s="3"/>
      <c r="G1505" s="3"/>
      <c r="H1505" s="3"/>
      <c r="I1505" s="3"/>
      <c r="J1505" s="3"/>
    </row>
    <row r="1506" spans="4:10" x14ac:dyDescent="0.35">
      <c r="D1506" s="3"/>
      <c r="E1506" s="3"/>
      <c r="F1506" s="3"/>
      <c r="G1506" s="3"/>
      <c r="H1506" s="3"/>
      <c r="I1506" s="3"/>
      <c r="J1506" s="3"/>
    </row>
    <row r="1507" spans="4:10" x14ac:dyDescent="0.35">
      <c r="D1507" s="3"/>
      <c r="E1507" s="3"/>
      <c r="F1507" s="3"/>
      <c r="G1507" s="3"/>
      <c r="H1507" s="3"/>
      <c r="I1507" s="3"/>
      <c r="J1507" s="3"/>
    </row>
    <row r="1508" spans="4:10" x14ac:dyDescent="0.35">
      <c r="D1508" s="3"/>
      <c r="E1508" s="3"/>
      <c r="F1508" s="3"/>
      <c r="G1508" s="3"/>
      <c r="H1508" s="3"/>
      <c r="I1508" s="3"/>
      <c r="J1508" s="3"/>
    </row>
    <row r="1509" spans="4:10" x14ac:dyDescent="0.35">
      <c r="D1509" s="3"/>
      <c r="E1509" s="3"/>
      <c r="F1509" s="3"/>
      <c r="G1509" s="3"/>
      <c r="H1509" s="3"/>
      <c r="I1509" s="3"/>
      <c r="J1509" s="3"/>
    </row>
    <row r="1510" spans="4:10" x14ac:dyDescent="0.35">
      <c r="D1510" s="3"/>
      <c r="E1510" s="3"/>
      <c r="F1510" s="3"/>
      <c r="G1510" s="3"/>
      <c r="H1510" s="3"/>
      <c r="I1510" s="3"/>
      <c r="J1510" s="3"/>
    </row>
    <row r="1511" spans="4:10" x14ac:dyDescent="0.35">
      <c r="D1511" s="3"/>
      <c r="E1511" s="3"/>
      <c r="F1511" s="3"/>
      <c r="G1511" s="3"/>
      <c r="H1511" s="3"/>
      <c r="I1511" s="3"/>
      <c r="J1511" s="3"/>
    </row>
    <row r="1512" spans="4:10" x14ac:dyDescent="0.35">
      <c r="D1512" s="3"/>
      <c r="E1512" s="3"/>
      <c r="F1512" s="3"/>
      <c r="G1512" s="3"/>
      <c r="H1512" s="3"/>
      <c r="I1512" s="3"/>
      <c r="J1512" s="3"/>
    </row>
    <row r="1513" spans="4:10" x14ac:dyDescent="0.35">
      <c r="D1513" s="3"/>
      <c r="E1513" s="3"/>
      <c r="F1513" s="3"/>
      <c r="G1513" s="3"/>
      <c r="H1513" s="3"/>
      <c r="I1513" s="3"/>
      <c r="J1513" s="3"/>
    </row>
    <row r="1514" spans="4:10" x14ac:dyDescent="0.35">
      <c r="D1514" s="3"/>
      <c r="E1514" s="3"/>
      <c r="F1514" s="3"/>
      <c r="G1514" s="3"/>
      <c r="H1514" s="3"/>
      <c r="I1514" s="3"/>
      <c r="J1514" s="3"/>
    </row>
    <row r="1515" spans="4:10" x14ac:dyDescent="0.35">
      <c r="D1515" s="3"/>
      <c r="E1515" s="3"/>
      <c r="F1515" s="3"/>
      <c r="G1515" s="3"/>
      <c r="H1515" s="3"/>
      <c r="I1515" s="3"/>
      <c r="J1515" s="3"/>
    </row>
    <row r="1516" spans="4:10" x14ac:dyDescent="0.35">
      <c r="D1516" s="3"/>
      <c r="E1516" s="3"/>
      <c r="F1516" s="3"/>
      <c r="G1516" s="3"/>
      <c r="H1516" s="3"/>
      <c r="I1516" s="3"/>
      <c r="J1516" s="3"/>
    </row>
    <row r="1517" spans="4:10" x14ac:dyDescent="0.35">
      <c r="D1517" s="3"/>
      <c r="E1517" s="3"/>
      <c r="F1517" s="3"/>
      <c r="G1517" s="3"/>
      <c r="H1517" s="3"/>
      <c r="I1517" s="3"/>
      <c r="J1517" s="3"/>
    </row>
    <row r="1518" spans="4:10" x14ac:dyDescent="0.35">
      <c r="D1518" s="3"/>
      <c r="E1518" s="3"/>
      <c r="F1518" s="3"/>
      <c r="G1518" s="3"/>
      <c r="H1518" s="3"/>
      <c r="I1518" s="3"/>
      <c r="J1518" s="3"/>
    </row>
    <row r="1519" spans="4:10" x14ac:dyDescent="0.35">
      <c r="D1519" s="3"/>
      <c r="E1519" s="3"/>
      <c r="F1519" s="3"/>
      <c r="G1519" s="3"/>
      <c r="H1519" s="3"/>
      <c r="I1519" s="3"/>
      <c r="J1519" s="3"/>
    </row>
    <row r="1520" spans="4:10" x14ac:dyDescent="0.35">
      <c r="D1520" s="3"/>
      <c r="E1520" s="3"/>
      <c r="F1520" s="3"/>
      <c r="G1520" s="3"/>
      <c r="H1520" s="3"/>
      <c r="I1520" s="3"/>
      <c r="J1520" s="3"/>
    </row>
    <row r="1521" spans="4:10" x14ac:dyDescent="0.35">
      <c r="D1521" s="3"/>
      <c r="E1521" s="3"/>
      <c r="F1521" s="3"/>
      <c r="G1521" s="3"/>
      <c r="H1521" s="3"/>
      <c r="I1521" s="3"/>
      <c r="J1521" s="3"/>
    </row>
    <row r="1522" spans="4:10" x14ac:dyDescent="0.35">
      <c r="D1522" s="3"/>
      <c r="E1522" s="3"/>
      <c r="F1522" s="3"/>
      <c r="G1522" s="3"/>
      <c r="H1522" s="3"/>
      <c r="I1522" s="3"/>
      <c r="J1522" s="3"/>
    </row>
    <row r="1523" spans="4:10" x14ac:dyDescent="0.35">
      <c r="D1523" s="3"/>
      <c r="E1523" s="3"/>
      <c r="F1523" s="3"/>
      <c r="G1523" s="3"/>
      <c r="H1523" s="3"/>
      <c r="I1523" s="3"/>
      <c r="J1523" s="3"/>
    </row>
    <row r="1524" spans="4:10" x14ac:dyDescent="0.35">
      <c r="D1524" s="3"/>
      <c r="E1524" s="3"/>
      <c r="F1524" s="3"/>
      <c r="G1524" s="3"/>
      <c r="H1524" s="3"/>
      <c r="I1524" s="3"/>
      <c r="J1524" s="3"/>
    </row>
    <row r="1525" spans="4:10" x14ac:dyDescent="0.35">
      <c r="D1525" s="3"/>
      <c r="E1525" s="3"/>
      <c r="F1525" s="3"/>
      <c r="G1525" s="3"/>
      <c r="H1525" s="3"/>
      <c r="I1525" s="3"/>
      <c r="J1525" s="3"/>
    </row>
    <row r="1526" spans="4:10" x14ac:dyDescent="0.35">
      <c r="D1526" s="3"/>
      <c r="E1526" s="3"/>
      <c r="F1526" s="3"/>
      <c r="G1526" s="3"/>
      <c r="H1526" s="3"/>
      <c r="I1526" s="3"/>
      <c r="J1526" s="3"/>
    </row>
    <row r="1527" spans="4:10" x14ac:dyDescent="0.35">
      <c r="D1527" s="3"/>
      <c r="E1527" s="3"/>
      <c r="F1527" s="3"/>
      <c r="G1527" s="3"/>
      <c r="H1527" s="3"/>
      <c r="I1527" s="3"/>
      <c r="J1527" s="3"/>
    </row>
    <row r="1528" spans="4:10" x14ac:dyDescent="0.35">
      <c r="D1528" s="3"/>
      <c r="E1528" s="3"/>
      <c r="F1528" s="3"/>
      <c r="G1528" s="3"/>
      <c r="H1528" s="3"/>
      <c r="I1528" s="3"/>
      <c r="J1528" s="3"/>
    </row>
    <row r="1529" spans="4:10" x14ac:dyDescent="0.35">
      <c r="D1529" s="3"/>
      <c r="E1529" s="3"/>
      <c r="F1529" s="3"/>
      <c r="G1529" s="3"/>
      <c r="H1529" s="3"/>
      <c r="I1529" s="3"/>
      <c r="J1529" s="3"/>
    </row>
    <row r="1530" spans="4:10" x14ac:dyDescent="0.35">
      <c r="D1530" s="3"/>
      <c r="E1530" s="3"/>
      <c r="F1530" s="3"/>
      <c r="G1530" s="3"/>
      <c r="H1530" s="3"/>
      <c r="I1530" s="3"/>
      <c r="J1530" s="3"/>
    </row>
    <row r="1531" spans="4:10" x14ac:dyDescent="0.35">
      <c r="D1531" s="3"/>
      <c r="E1531" s="3"/>
      <c r="F1531" s="3"/>
      <c r="G1531" s="3"/>
      <c r="H1531" s="3"/>
      <c r="I1531" s="3"/>
      <c r="J1531" s="3"/>
    </row>
    <row r="1532" spans="4:10" x14ac:dyDescent="0.35">
      <c r="D1532" s="3"/>
      <c r="E1532" s="3"/>
      <c r="F1532" s="3"/>
      <c r="G1532" s="3"/>
      <c r="H1532" s="3"/>
      <c r="I1532" s="3"/>
      <c r="J1532" s="3"/>
    </row>
    <row r="1533" spans="4:10" x14ac:dyDescent="0.35">
      <c r="D1533" s="3"/>
      <c r="E1533" s="3"/>
      <c r="F1533" s="3"/>
      <c r="G1533" s="3"/>
      <c r="H1533" s="3"/>
      <c r="I1533" s="3"/>
      <c r="J1533" s="3"/>
    </row>
    <row r="1534" spans="4:10" x14ac:dyDescent="0.35">
      <c r="D1534" s="3"/>
      <c r="E1534" s="3"/>
      <c r="F1534" s="3"/>
      <c r="G1534" s="3"/>
      <c r="H1534" s="3"/>
      <c r="I1534" s="3"/>
      <c r="J1534" s="3"/>
    </row>
    <row r="1535" spans="4:10" x14ac:dyDescent="0.35">
      <c r="D1535" s="3"/>
      <c r="E1535" s="3"/>
      <c r="F1535" s="3"/>
      <c r="G1535" s="3"/>
      <c r="H1535" s="3"/>
      <c r="I1535" s="3"/>
      <c r="J1535" s="3"/>
    </row>
    <row r="1536" spans="4:10" x14ac:dyDescent="0.35">
      <c r="D1536" s="3"/>
      <c r="E1536" s="3"/>
      <c r="F1536" s="3"/>
      <c r="G1536" s="3"/>
      <c r="H1536" s="3"/>
      <c r="I1536" s="3"/>
      <c r="J1536" s="3"/>
    </row>
    <row r="1537" spans="4:10" x14ac:dyDescent="0.35">
      <c r="D1537" s="3"/>
      <c r="E1537" s="3"/>
      <c r="F1537" s="3"/>
      <c r="G1537" s="3"/>
      <c r="H1537" s="3"/>
      <c r="I1537" s="3"/>
      <c r="J1537" s="3"/>
    </row>
    <row r="1538" spans="4:10" x14ac:dyDescent="0.35">
      <c r="D1538" s="3"/>
      <c r="E1538" s="3"/>
      <c r="F1538" s="3"/>
      <c r="G1538" s="3"/>
      <c r="H1538" s="3"/>
      <c r="I1538" s="3"/>
      <c r="J1538" s="3"/>
    </row>
    <row r="1539" spans="4:10" x14ac:dyDescent="0.35">
      <c r="D1539" s="3"/>
      <c r="E1539" s="3"/>
      <c r="F1539" s="3"/>
      <c r="G1539" s="3"/>
      <c r="H1539" s="3"/>
      <c r="I1539" s="3"/>
      <c r="J1539" s="3"/>
    </row>
    <row r="1540" spans="4:10" x14ac:dyDescent="0.35">
      <c r="D1540" s="3"/>
      <c r="E1540" s="3"/>
      <c r="F1540" s="3"/>
      <c r="G1540" s="3"/>
      <c r="H1540" s="3"/>
      <c r="I1540" s="3"/>
      <c r="J1540" s="3"/>
    </row>
    <row r="1541" spans="4:10" x14ac:dyDescent="0.35">
      <c r="D1541" s="3"/>
      <c r="E1541" s="3"/>
      <c r="F1541" s="3"/>
      <c r="G1541" s="3"/>
      <c r="H1541" s="3"/>
      <c r="I1541" s="3"/>
      <c r="J1541" s="3"/>
    </row>
    <row r="1542" spans="4:10" x14ac:dyDescent="0.35">
      <c r="D1542" s="3"/>
      <c r="E1542" s="3"/>
      <c r="F1542" s="3"/>
      <c r="G1542" s="3"/>
      <c r="H1542" s="3"/>
      <c r="I1542" s="3"/>
      <c r="J1542" s="3"/>
    </row>
    <row r="1543" spans="4:10" x14ac:dyDescent="0.35">
      <c r="D1543" s="3"/>
      <c r="E1543" s="3"/>
      <c r="F1543" s="3"/>
      <c r="G1543" s="3"/>
      <c r="H1543" s="3"/>
      <c r="I1543" s="3"/>
      <c r="J1543" s="3"/>
    </row>
    <row r="1544" spans="4:10" x14ac:dyDescent="0.35">
      <c r="D1544" s="3"/>
      <c r="E1544" s="3"/>
      <c r="F1544" s="3"/>
      <c r="G1544" s="3"/>
      <c r="H1544" s="3"/>
      <c r="I1544" s="3"/>
      <c r="J1544" s="3"/>
    </row>
    <row r="1545" spans="4:10" x14ac:dyDescent="0.35">
      <c r="D1545" s="3"/>
      <c r="E1545" s="3"/>
      <c r="F1545" s="3"/>
      <c r="G1545" s="3"/>
      <c r="H1545" s="3"/>
      <c r="I1545" s="3"/>
      <c r="J1545" s="3"/>
    </row>
    <row r="1546" spans="4:10" x14ac:dyDescent="0.35">
      <c r="D1546" s="3"/>
      <c r="E1546" s="3"/>
      <c r="F1546" s="3"/>
      <c r="G1546" s="3"/>
      <c r="H1546" s="3"/>
      <c r="I1546" s="3"/>
      <c r="J1546" s="3"/>
    </row>
    <row r="1547" spans="4:10" x14ac:dyDescent="0.35">
      <c r="D1547" s="3"/>
      <c r="E1547" s="3"/>
      <c r="F1547" s="3"/>
      <c r="G1547" s="3"/>
      <c r="H1547" s="3"/>
      <c r="I1547" s="3"/>
      <c r="J1547" s="3"/>
    </row>
    <row r="1548" spans="4:10" x14ac:dyDescent="0.35">
      <c r="D1548" s="3"/>
      <c r="E1548" s="3"/>
      <c r="F1548" s="3"/>
      <c r="G1548" s="3"/>
      <c r="H1548" s="3"/>
      <c r="I1548" s="3"/>
      <c r="J1548" s="3"/>
    </row>
    <row r="1549" spans="4:10" x14ac:dyDescent="0.35">
      <c r="D1549" s="3"/>
      <c r="E1549" s="3"/>
      <c r="F1549" s="3"/>
      <c r="G1549" s="3"/>
      <c r="H1549" s="3"/>
      <c r="I1549" s="3"/>
      <c r="J1549" s="3"/>
    </row>
    <row r="1550" spans="4:10" x14ac:dyDescent="0.35">
      <c r="D1550" s="3"/>
      <c r="E1550" s="3"/>
      <c r="F1550" s="3"/>
      <c r="G1550" s="3"/>
      <c r="H1550" s="3"/>
      <c r="I1550" s="3"/>
      <c r="J1550" s="3"/>
    </row>
    <row r="1551" spans="4:10" x14ac:dyDescent="0.35">
      <c r="D1551" s="3"/>
      <c r="E1551" s="3"/>
      <c r="F1551" s="3"/>
      <c r="G1551" s="3"/>
      <c r="H1551" s="3"/>
      <c r="I1551" s="3"/>
      <c r="J1551" s="3"/>
    </row>
    <row r="1552" spans="4:10" x14ac:dyDescent="0.35">
      <c r="D1552" s="3"/>
      <c r="E1552" s="3"/>
      <c r="F1552" s="3"/>
      <c r="G1552" s="3"/>
      <c r="H1552" s="3"/>
      <c r="I1552" s="3"/>
      <c r="J1552" s="3"/>
    </row>
    <row r="1553" spans="4:10" x14ac:dyDescent="0.35">
      <c r="D1553" s="3"/>
      <c r="E1553" s="3"/>
      <c r="F1553" s="3"/>
      <c r="G1553" s="3"/>
      <c r="H1553" s="3"/>
      <c r="I1553" s="3"/>
      <c r="J1553" s="3"/>
    </row>
    <row r="1554" spans="4:10" x14ac:dyDescent="0.35">
      <c r="D1554" s="3"/>
      <c r="E1554" s="3"/>
      <c r="F1554" s="3"/>
      <c r="G1554" s="3"/>
      <c r="H1554" s="3"/>
      <c r="I1554" s="3"/>
      <c r="J1554" s="3"/>
    </row>
    <row r="1555" spans="4:10" x14ac:dyDescent="0.35">
      <c r="D1555" s="3"/>
      <c r="E1555" s="3"/>
      <c r="F1555" s="3"/>
      <c r="G1555" s="3"/>
      <c r="H1555" s="3"/>
      <c r="I1555" s="3"/>
      <c r="J1555" s="3"/>
    </row>
    <row r="1556" spans="4:10" x14ac:dyDescent="0.35">
      <c r="D1556" s="3"/>
      <c r="E1556" s="3"/>
      <c r="F1556" s="3"/>
      <c r="G1556" s="3"/>
      <c r="H1556" s="3"/>
      <c r="I1556" s="3"/>
      <c r="J1556" s="3"/>
    </row>
    <row r="1557" spans="4:10" x14ac:dyDescent="0.35">
      <c r="D1557" s="3"/>
      <c r="E1557" s="3"/>
      <c r="F1557" s="3"/>
      <c r="G1557" s="3"/>
      <c r="H1557" s="3"/>
      <c r="I1557" s="3"/>
      <c r="J1557" s="3"/>
    </row>
    <row r="1558" spans="4:10" x14ac:dyDescent="0.35">
      <c r="D1558" s="3"/>
      <c r="E1558" s="3"/>
      <c r="F1558" s="3"/>
      <c r="G1558" s="3"/>
      <c r="H1558" s="3"/>
      <c r="I1558" s="3"/>
      <c r="J1558" s="3"/>
    </row>
    <row r="1559" spans="4:10" x14ac:dyDescent="0.35">
      <c r="D1559" s="3"/>
      <c r="E1559" s="3"/>
      <c r="F1559" s="3"/>
      <c r="G1559" s="3"/>
      <c r="H1559" s="3"/>
      <c r="I1559" s="3"/>
      <c r="J1559" s="3"/>
    </row>
    <row r="1560" spans="4:10" x14ac:dyDescent="0.35">
      <c r="D1560" s="3"/>
      <c r="E1560" s="3"/>
      <c r="F1560" s="3"/>
      <c r="G1560" s="3"/>
      <c r="H1560" s="3"/>
      <c r="I1560" s="3"/>
      <c r="J1560" s="3"/>
    </row>
    <row r="1561" spans="4:10" x14ac:dyDescent="0.35">
      <c r="D1561" s="3"/>
      <c r="E1561" s="3"/>
      <c r="F1561" s="3"/>
      <c r="G1561" s="3"/>
      <c r="H1561" s="3"/>
      <c r="I1561" s="3"/>
      <c r="J1561" s="3"/>
    </row>
    <row r="1562" spans="4:10" x14ac:dyDescent="0.35">
      <c r="D1562" s="3"/>
      <c r="E1562" s="3"/>
      <c r="F1562" s="3"/>
      <c r="G1562" s="3"/>
      <c r="H1562" s="3"/>
      <c r="I1562" s="3"/>
      <c r="J1562" s="3"/>
    </row>
    <row r="1563" spans="4:10" x14ac:dyDescent="0.35">
      <c r="D1563" s="3"/>
      <c r="E1563" s="3"/>
      <c r="F1563" s="3"/>
      <c r="G1563" s="3"/>
      <c r="H1563" s="3"/>
      <c r="I1563" s="3"/>
      <c r="J1563" s="3"/>
    </row>
    <row r="1564" spans="4:10" x14ac:dyDescent="0.35">
      <c r="D1564" s="3"/>
      <c r="E1564" s="3"/>
      <c r="F1564" s="3"/>
      <c r="G1564" s="3"/>
      <c r="H1564" s="3"/>
      <c r="I1564" s="3"/>
      <c r="J1564" s="3"/>
    </row>
    <row r="1565" spans="4:10" x14ac:dyDescent="0.35">
      <c r="D1565" s="3"/>
      <c r="E1565" s="3"/>
      <c r="F1565" s="3"/>
      <c r="G1565" s="3"/>
      <c r="H1565" s="3"/>
      <c r="I1565" s="3"/>
      <c r="J1565" s="3"/>
    </row>
    <row r="1566" spans="4:10" x14ac:dyDescent="0.35">
      <c r="D1566" s="3"/>
      <c r="E1566" s="3"/>
      <c r="F1566" s="3"/>
      <c r="G1566" s="3"/>
      <c r="H1566" s="3"/>
      <c r="I1566" s="3"/>
      <c r="J1566" s="3"/>
    </row>
    <row r="1567" spans="4:10" x14ac:dyDescent="0.35">
      <c r="D1567" s="3"/>
      <c r="E1567" s="3"/>
      <c r="F1567" s="3"/>
      <c r="G1567" s="3"/>
      <c r="H1567" s="3"/>
      <c r="I1567" s="3"/>
      <c r="J1567" s="3"/>
    </row>
    <row r="1568" spans="4:10" x14ac:dyDescent="0.35">
      <c r="D1568" s="3"/>
      <c r="E1568" s="3"/>
      <c r="F1568" s="3"/>
      <c r="G1568" s="3"/>
      <c r="H1568" s="3"/>
      <c r="I1568" s="3"/>
      <c r="J1568" s="3"/>
    </row>
    <row r="1569" spans="4:10" x14ac:dyDescent="0.35">
      <c r="D1569" s="3"/>
      <c r="E1569" s="3"/>
      <c r="F1569" s="3"/>
      <c r="G1569" s="3"/>
      <c r="H1569" s="3"/>
      <c r="I1569" s="3"/>
      <c r="J1569" s="3"/>
    </row>
    <row r="1570" spans="4:10" x14ac:dyDescent="0.35">
      <c r="D1570" s="3"/>
      <c r="E1570" s="3"/>
      <c r="F1570" s="3"/>
      <c r="G1570" s="3"/>
      <c r="H1570" s="3"/>
      <c r="I1570" s="3"/>
      <c r="J1570" s="3"/>
    </row>
    <row r="1571" spans="4:10" x14ac:dyDescent="0.35">
      <c r="D1571" s="3"/>
      <c r="E1571" s="3"/>
      <c r="F1571" s="3"/>
      <c r="G1571" s="3"/>
      <c r="H1571" s="3"/>
      <c r="I1571" s="3"/>
      <c r="J1571" s="3"/>
    </row>
    <row r="1572" spans="4:10" x14ac:dyDescent="0.35">
      <c r="D1572" s="3"/>
      <c r="E1572" s="3"/>
      <c r="F1572" s="3"/>
      <c r="G1572" s="3"/>
      <c r="H1572" s="3"/>
      <c r="I1572" s="3"/>
      <c r="J1572" s="3"/>
    </row>
    <row r="1573" spans="4:10" x14ac:dyDescent="0.35">
      <c r="D1573" s="3"/>
      <c r="E1573" s="3"/>
      <c r="F1573" s="3"/>
      <c r="G1573" s="3"/>
      <c r="H1573" s="3"/>
      <c r="I1573" s="3"/>
      <c r="J1573" s="3"/>
    </row>
    <row r="1574" spans="4:10" x14ac:dyDescent="0.35">
      <c r="D1574" s="3"/>
      <c r="E1574" s="3"/>
      <c r="F1574" s="3"/>
      <c r="G1574" s="3"/>
      <c r="H1574" s="3"/>
      <c r="I1574" s="3"/>
      <c r="J1574" s="3"/>
    </row>
    <row r="1575" spans="4:10" x14ac:dyDescent="0.35">
      <c r="D1575" s="3"/>
      <c r="E1575" s="3"/>
      <c r="F1575" s="3"/>
      <c r="G1575" s="3"/>
      <c r="H1575" s="3"/>
      <c r="I1575" s="3"/>
      <c r="J1575" s="3"/>
    </row>
    <row r="1576" spans="4:10" x14ac:dyDescent="0.35">
      <c r="D1576" s="3"/>
      <c r="E1576" s="3"/>
      <c r="F1576" s="3"/>
      <c r="G1576" s="3"/>
      <c r="H1576" s="3"/>
      <c r="I1576" s="3"/>
      <c r="J1576" s="3"/>
    </row>
    <row r="1577" spans="4:10" x14ac:dyDescent="0.35">
      <c r="D1577" s="3"/>
      <c r="E1577" s="3"/>
      <c r="F1577" s="3"/>
      <c r="G1577" s="3"/>
      <c r="H1577" s="3"/>
      <c r="I1577" s="3"/>
      <c r="J1577" s="3"/>
    </row>
    <row r="1578" spans="4:10" x14ac:dyDescent="0.35">
      <c r="D1578" s="3"/>
      <c r="E1578" s="3"/>
      <c r="F1578" s="3"/>
      <c r="G1578" s="3"/>
      <c r="H1578" s="3"/>
      <c r="I1578" s="3"/>
      <c r="J1578" s="3"/>
    </row>
    <row r="1579" spans="4:10" x14ac:dyDescent="0.35">
      <c r="D1579" s="3"/>
      <c r="E1579" s="3"/>
      <c r="F1579" s="3"/>
      <c r="G1579" s="3"/>
      <c r="H1579" s="3"/>
      <c r="I1579" s="3"/>
      <c r="J1579" s="3"/>
    </row>
    <row r="1580" spans="4:10" x14ac:dyDescent="0.35">
      <c r="D1580" s="3"/>
      <c r="E1580" s="3"/>
      <c r="F1580" s="3"/>
      <c r="G1580" s="3"/>
      <c r="H1580" s="3"/>
      <c r="I1580" s="3"/>
      <c r="J1580" s="3"/>
    </row>
    <row r="1581" spans="4:10" x14ac:dyDescent="0.35">
      <c r="D1581" s="3"/>
      <c r="E1581" s="3"/>
      <c r="F1581" s="3"/>
      <c r="G1581" s="3"/>
      <c r="H1581" s="3"/>
      <c r="I1581" s="3"/>
      <c r="J1581" s="3"/>
    </row>
    <row r="1582" spans="4:10" x14ac:dyDescent="0.35">
      <c r="D1582" s="3"/>
      <c r="E1582" s="3"/>
      <c r="F1582" s="3"/>
      <c r="G1582" s="3"/>
      <c r="H1582" s="3"/>
      <c r="I1582" s="3"/>
      <c r="J1582" s="3"/>
    </row>
    <row r="1583" spans="4:10" x14ac:dyDescent="0.35">
      <c r="D1583" s="3"/>
      <c r="E1583" s="3"/>
      <c r="F1583" s="3"/>
      <c r="G1583" s="3"/>
      <c r="H1583" s="3"/>
      <c r="I1583" s="3"/>
      <c r="J1583" s="3"/>
    </row>
    <row r="1584" spans="4:10" x14ac:dyDescent="0.35">
      <c r="D1584" s="3"/>
      <c r="E1584" s="3"/>
      <c r="F1584" s="3"/>
      <c r="G1584" s="3"/>
      <c r="H1584" s="3"/>
      <c r="I1584" s="3"/>
      <c r="J1584" s="3"/>
    </row>
    <row r="1585" spans="4:10" x14ac:dyDescent="0.35">
      <c r="D1585" s="3"/>
      <c r="E1585" s="3"/>
      <c r="F1585" s="3"/>
      <c r="G1585" s="3"/>
      <c r="H1585" s="3"/>
      <c r="I1585" s="3"/>
      <c r="J1585" s="3"/>
    </row>
    <row r="1586" spans="4:10" x14ac:dyDescent="0.35">
      <c r="D1586" s="3"/>
      <c r="E1586" s="3"/>
      <c r="F1586" s="3"/>
      <c r="G1586" s="3"/>
      <c r="H1586" s="3"/>
      <c r="I1586" s="3"/>
      <c r="J1586" s="3"/>
    </row>
    <row r="1587" spans="4:10" x14ac:dyDescent="0.35">
      <c r="D1587" s="3"/>
      <c r="E1587" s="3"/>
      <c r="F1587" s="3"/>
      <c r="G1587" s="3"/>
      <c r="H1587" s="3"/>
      <c r="I1587" s="3"/>
      <c r="J1587" s="3"/>
    </row>
    <row r="1588" spans="4:10" x14ac:dyDescent="0.35">
      <c r="D1588" s="3"/>
      <c r="E1588" s="3"/>
      <c r="F1588" s="3"/>
      <c r="G1588" s="3"/>
      <c r="H1588" s="3"/>
      <c r="I1588" s="3"/>
      <c r="J1588" s="3"/>
    </row>
    <row r="1589" spans="4:10" x14ac:dyDescent="0.35">
      <c r="D1589" s="3"/>
      <c r="E1589" s="3"/>
      <c r="F1589" s="3"/>
      <c r="G1589" s="3"/>
      <c r="H1589" s="3"/>
      <c r="I1589" s="3"/>
      <c r="J1589" s="3"/>
    </row>
    <row r="1590" spans="4:10" x14ac:dyDescent="0.35">
      <c r="D1590" s="3"/>
      <c r="E1590" s="3"/>
      <c r="F1590" s="3"/>
      <c r="G1590" s="3"/>
      <c r="H1590" s="3"/>
      <c r="I1590" s="3"/>
      <c r="J1590" s="3"/>
    </row>
    <row r="1591" spans="4:10" x14ac:dyDescent="0.35">
      <c r="D1591" s="3"/>
      <c r="E1591" s="3"/>
      <c r="F1591" s="3"/>
      <c r="G1591" s="3"/>
      <c r="H1591" s="3"/>
      <c r="I1591" s="3"/>
      <c r="J1591" s="3"/>
    </row>
    <row r="1592" spans="4:10" x14ac:dyDescent="0.35">
      <c r="D1592" s="3"/>
      <c r="E1592" s="3"/>
      <c r="F1592" s="3"/>
      <c r="G1592" s="3"/>
      <c r="H1592" s="3"/>
      <c r="I1592" s="3"/>
      <c r="J1592" s="3"/>
    </row>
    <row r="1593" spans="4:10" x14ac:dyDescent="0.35">
      <c r="D1593" s="3"/>
      <c r="E1593" s="3"/>
      <c r="F1593" s="3"/>
      <c r="G1593" s="3"/>
      <c r="H1593" s="3"/>
      <c r="I1593" s="3"/>
      <c r="J1593" s="3"/>
    </row>
    <row r="1594" spans="4:10" x14ac:dyDescent="0.35">
      <c r="D1594" s="3"/>
      <c r="E1594" s="3"/>
      <c r="F1594" s="3"/>
      <c r="G1594" s="3"/>
      <c r="H1594" s="3"/>
      <c r="I1594" s="3"/>
      <c r="J1594" s="3"/>
    </row>
    <row r="1595" spans="4:10" x14ac:dyDescent="0.35">
      <c r="D1595" s="3"/>
      <c r="E1595" s="3"/>
      <c r="F1595" s="3"/>
      <c r="G1595" s="3"/>
      <c r="H1595" s="3"/>
      <c r="I1595" s="3"/>
      <c r="J1595" s="3"/>
    </row>
    <row r="1596" spans="4:10" x14ac:dyDescent="0.35">
      <c r="D1596" s="3"/>
      <c r="E1596" s="3"/>
      <c r="F1596" s="3"/>
      <c r="G1596" s="3"/>
      <c r="H1596" s="3"/>
      <c r="I1596" s="3"/>
      <c r="J1596" s="3"/>
    </row>
    <row r="1597" spans="4:10" x14ac:dyDescent="0.35">
      <c r="D1597" s="3"/>
      <c r="E1597" s="3"/>
      <c r="F1597" s="3"/>
      <c r="G1597" s="3"/>
      <c r="H1597" s="3"/>
      <c r="I1597" s="3"/>
      <c r="J1597" s="3"/>
    </row>
    <row r="1598" spans="4:10" x14ac:dyDescent="0.35">
      <c r="D1598" s="3"/>
      <c r="E1598" s="3"/>
      <c r="F1598" s="3"/>
      <c r="G1598" s="3"/>
      <c r="H1598" s="3"/>
      <c r="I1598" s="3"/>
      <c r="J1598" s="3"/>
    </row>
    <row r="1599" spans="4:10" x14ac:dyDescent="0.35">
      <c r="D1599" s="3"/>
      <c r="E1599" s="3"/>
      <c r="F1599" s="3"/>
      <c r="G1599" s="3"/>
      <c r="H1599" s="3"/>
      <c r="I1599" s="3"/>
      <c r="J1599" s="3"/>
    </row>
    <row r="1600" spans="4:10" x14ac:dyDescent="0.35">
      <c r="D1600" s="3"/>
      <c r="E1600" s="3"/>
      <c r="F1600" s="3"/>
      <c r="G1600" s="3"/>
      <c r="H1600" s="3"/>
      <c r="I1600" s="3"/>
      <c r="J1600" s="3"/>
    </row>
    <row r="1601" spans="4:10" x14ac:dyDescent="0.35">
      <c r="D1601" s="3"/>
      <c r="E1601" s="3"/>
      <c r="F1601" s="3"/>
      <c r="G1601" s="3"/>
      <c r="H1601" s="3"/>
      <c r="I1601" s="3"/>
      <c r="J1601" s="3"/>
    </row>
    <row r="1602" spans="4:10" x14ac:dyDescent="0.35">
      <c r="D1602" s="3"/>
      <c r="E1602" s="3"/>
      <c r="F1602" s="3"/>
      <c r="G1602" s="3"/>
      <c r="H1602" s="3"/>
      <c r="I1602" s="3"/>
      <c r="J1602" s="3"/>
    </row>
    <row r="1603" spans="4:10" x14ac:dyDescent="0.35">
      <c r="D1603" s="3"/>
      <c r="E1603" s="3"/>
      <c r="F1603" s="3"/>
      <c r="G1603" s="3"/>
      <c r="H1603" s="3"/>
      <c r="I1603" s="3"/>
      <c r="J1603" s="3"/>
    </row>
    <row r="1604" spans="4:10" x14ac:dyDescent="0.35">
      <c r="D1604" s="3"/>
      <c r="E1604" s="3"/>
      <c r="F1604" s="3"/>
      <c r="G1604" s="3"/>
      <c r="H1604" s="3"/>
      <c r="I1604" s="3"/>
      <c r="J1604" s="3"/>
    </row>
    <row r="1605" spans="4:10" x14ac:dyDescent="0.35">
      <c r="D1605" s="3"/>
      <c r="E1605" s="3"/>
      <c r="F1605" s="3"/>
      <c r="G1605" s="3"/>
      <c r="H1605" s="3"/>
      <c r="I1605" s="3"/>
      <c r="J1605" s="3"/>
    </row>
    <row r="1606" spans="4:10" x14ac:dyDescent="0.35">
      <c r="D1606" s="3"/>
      <c r="E1606" s="3"/>
      <c r="F1606" s="3"/>
      <c r="G1606" s="3"/>
      <c r="H1606" s="3"/>
      <c r="I1606" s="3"/>
      <c r="J1606" s="3"/>
    </row>
    <row r="1607" spans="4:10" x14ac:dyDescent="0.35">
      <c r="D1607" s="3"/>
      <c r="E1607" s="3"/>
      <c r="F1607" s="3"/>
      <c r="G1607" s="3"/>
      <c r="H1607" s="3"/>
      <c r="I1607" s="3"/>
      <c r="J1607" s="3"/>
    </row>
    <row r="1608" spans="4:10" x14ac:dyDescent="0.35">
      <c r="D1608" s="3"/>
      <c r="E1608" s="3"/>
      <c r="F1608" s="3"/>
      <c r="G1608" s="3"/>
      <c r="H1608" s="3"/>
      <c r="I1608" s="3"/>
      <c r="J1608" s="3"/>
    </row>
    <row r="1609" spans="4:10" x14ac:dyDescent="0.35">
      <c r="D1609" s="3"/>
      <c r="E1609" s="3"/>
      <c r="F1609" s="3"/>
      <c r="G1609" s="3"/>
      <c r="H1609" s="3"/>
      <c r="I1609" s="3"/>
      <c r="J1609" s="3"/>
    </row>
    <row r="1610" spans="4:10" x14ac:dyDescent="0.35">
      <c r="D1610" s="3"/>
      <c r="E1610" s="3"/>
      <c r="F1610" s="3"/>
      <c r="G1610" s="3"/>
      <c r="H1610" s="3"/>
      <c r="I1610" s="3"/>
      <c r="J1610" s="3"/>
    </row>
    <row r="1611" spans="4:10" x14ac:dyDescent="0.35">
      <c r="D1611" s="3"/>
      <c r="E1611" s="3"/>
      <c r="F1611" s="3"/>
      <c r="G1611" s="3"/>
      <c r="H1611" s="3"/>
      <c r="I1611" s="3"/>
      <c r="J1611" s="3"/>
    </row>
    <row r="1612" spans="4:10" x14ac:dyDescent="0.35">
      <c r="D1612" s="3"/>
      <c r="E1612" s="3"/>
      <c r="F1612" s="3"/>
      <c r="G1612" s="3"/>
      <c r="H1612" s="3"/>
      <c r="I1612" s="3"/>
      <c r="J1612" s="3"/>
    </row>
    <row r="1613" spans="4:10" x14ac:dyDescent="0.35">
      <c r="D1613" s="3"/>
      <c r="E1613" s="3"/>
      <c r="F1613" s="3"/>
      <c r="G1613" s="3"/>
      <c r="H1613" s="3"/>
      <c r="I1613" s="3"/>
      <c r="J1613" s="3"/>
    </row>
    <row r="1614" spans="4:10" x14ac:dyDescent="0.35">
      <c r="D1614" s="3"/>
      <c r="E1614" s="3"/>
      <c r="F1614" s="3"/>
      <c r="G1614" s="3"/>
      <c r="H1614" s="3"/>
      <c r="I1614" s="3"/>
      <c r="J1614" s="3"/>
    </row>
    <row r="1615" spans="4:10" x14ac:dyDescent="0.35">
      <c r="D1615" s="3"/>
      <c r="E1615" s="3"/>
      <c r="F1615" s="3"/>
      <c r="G1615" s="3"/>
      <c r="H1615" s="3"/>
      <c r="I1615" s="3"/>
      <c r="J1615" s="3"/>
    </row>
    <row r="1616" spans="4:10" x14ac:dyDescent="0.35">
      <c r="D1616" s="3"/>
      <c r="E1616" s="3"/>
      <c r="F1616" s="3"/>
      <c r="G1616" s="3"/>
      <c r="H1616" s="3"/>
      <c r="I1616" s="3"/>
      <c r="J1616" s="3"/>
    </row>
    <row r="1617" spans="4:10" x14ac:dyDescent="0.35">
      <c r="D1617" s="3"/>
      <c r="E1617" s="3"/>
      <c r="F1617" s="3"/>
      <c r="G1617" s="3"/>
      <c r="H1617" s="3"/>
      <c r="I1617" s="3"/>
      <c r="J1617" s="3"/>
    </row>
    <row r="1618" spans="4:10" x14ac:dyDescent="0.35">
      <c r="D1618" s="3"/>
      <c r="E1618" s="3"/>
      <c r="F1618" s="3"/>
      <c r="G1618" s="3"/>
      <c r="H1618" s="3"/>
      <c r="I1618" s="3"/>
      <c r="J1618" s="3"/>
    </row>
    <row r="1619" spans="4:10" x14ac:dyDescent="0.35">
      <c r="D1619" s="3"/>
      <c r="E1619" s="3"/>
      <c r="F1619" s="3"/>
      <c r="G1619" s="3"/>
      <c r="H1619" s="3"/>
      <c r="I1619" s="3"/>
      <c r="J1619" s="3"/>
    </row>
    <row r="1620" spans="4:10" x14ac:dyDescent="0.35">
      <c r="D1620" s="3"/>
      <c r="E1620" s="3"/>
      <c r="F1620" s="3"/>
      <c r="G1620" s="3"/>
      <c r="H1620" s="3"/>
      <c r="I1620" s="3"/>
      <c r="J1620" s="3"/>
    </row>
    <row r="1621" spans="4:10" x14ac:dyDescent="0.35">
      <c r="D1621" s="3"/>
      <c r="E1621" s="3"/>
      <c r="F1621" s="3"/>
      <c r="G1621" s="3"/>
      <c r="H1621" s="3"/>
      <c r="I1621" s="3"/>
      <c r="J1621" s="3"/>
    </row>
    <row r="1622" spans="4:10" x14ac:dyDescent="0.35">
      <c r="D1622" s="3"/>
      <c r="E1622" s="3"/>
      <c r="F1622" s="3"/>
      <c r="G1622" s="3"/>
      <c r="H1622" s="3"/>
      <c r="I1622" s="3"/>
      <c r="J1622" s="3"/>
    </row>
    <row r="1623" spans="4:10" x14ac:dyDescent="0.35">
      <c r="D1623" s="3"/>
      <c r="E1623" s="3"/>
      <c r="F1623" s="3"/>
      <c r="G1623" s="3"/>
      <c r="H1623" s="3"/>
      <c r="I1623" s="3"/>
      <c r="J1623" s="3"/>
    </row>
    <row r="1624" spans="4:10" x14ac:dyDescent="0.35">
      <c r="D1624" s="3"/>
      <c r="E1624" s="3"/>
      <c r="F1624" s="3"/>
      <c r="G1624" s="3"/>
      <c r="H1624" s="3"/>
      <c r="I1624" s="3"/>
      <c r="J1624" s="3"/>
    </row>
    <row r="1625" spans="4:10" x14ac:dyDescent="0.35">
      <c r="D1625" s="3"/>
      <c r="E1625" s="3"/>
      <c r="F1625" s="3"/>
      <c r="G1625" s="3"/>
      <c r="H1625" s="3"/>
      <c r="I1625" s="3"/>
      <c r="J1625" s="3"/>
    </row>
    <row r="1626" spans="4:10" x14ac:dyDescent="0.35">
      <c r="D1626" s="3"/>
      <c r="E1626" s="3"/>
      <c r="F1626" s="3"/>
      <c r="G1626" s="3"/>
      <c r="H1626" s="3"/>
      <c r="I1626" s="3"/>
      <c r="J1626" s="3"/>
    </row>
    <row r="1627" spans="4:10" x14ac:dyDescent="0.35">
      <c r="D1627" s="3"/>
      <c r="E1627" s="3"/>
      <c r="F1627" s="3"/>
      <c r="G1627" s="3"/>
      <c r="H1627" s="3"/>
      <c r="I1627" s="3"/>
      <c r="J1627" s="3"/>
    </row>
    <row r="1628" spans="4:10" x14ac:dyDescent="0.35">
      <c r="D1628" s="3"/>
      <c r="E1628" s="3"/>
      <c r="F1628" s="3"/>
      <c r="G1628" s="3"/>
      <c r="H1628" s="3"/>
      <c r="I1628" s="3"/>
      <c r="J1628" s="3"/>
    </row>
    <row r="1629" spans="4:10" x14ac:dyDescent="0.35">
      <c r="D1629" s="3"/>
      <c r="E1629" s="3"/>
      <c r="F1629" s="3"/>
      <c r="G1629" s="3"/>
      <c r="H1629" s="3"/>
      <c r="I1629" s="3"/>
      <c r="J1629" s="3"/>
    </row>
    <row r="1630" spans="4:10" x14ac:dyDescent="0.35">
      <c r="D1630" s="3"/>
      <c r="E1630" s="3"/>
      <c r="F1630" s="3"/>
      <c r="G1630" s="3"/>
      <c r="H1630" s="3"/>
      <c r="I1630" s="3"/>
      <c r="J1630" s="3"/>
    </row>
    <row r="1631" spans="4:10" x14ac:dyDescent="0.35">
      <c r="D1631" s="3"/>
      <c r="E1631" s="3"/>
      <c r="F1631" s="3"/>
      <c r="G1631" s="3"/>
      <c r="H1631" s="3"/>
      <c r="I1631" s="3"/>
      <c r="J1631" s="3"/>
    </row>
    <row r="1632" spans="4:10" x14ac:dyDescent="0.35">
      <c r="D1632" s="3"/>
      <c r="E1632" s="3"/>
      <c r="F1632" s="3"/>
      <c r="G1632" s="3"/>
      <c r="H1632" s="3"/>
      <c r="I1632" s="3"/>
      <c r="J1632" s="3"/>
    </row>
    <row r="1633" spans="4:10" x14ac:dyDescent="0.35">
      <c r="D1633" s="3"/>
      <c r="E1633" s="3"/>
      <c r="F1633" s="3"/>
      <c r="G1633" s="3"/>
      <c r="H1633" s="3"/>
      <c r="I1633" s="3"/>
      <c r="J1633" s="3"/>
    </row>
    <row r="1634" spans="4:10" x14ac:dyDescent="0.35">
      <c r="D1634" s="3"/>
      <c r="E1634" s="3"/>
      <c r="F1634" s="3"/>
      <c r="G1634" s="3"/>
      <c r="H1634" s="3"/>
      <c r="I1634" s="3"/>
      <c r="J1634" s="3"/>
    </row>
    <row r="1635" spans="4:10" x14ac:dyDescent="0.35">
      <c r="D1635" s="3"/>
      <c r="E1635" s="3"/>
      <c r="F1635" s="3"/>
      <c r="G1635" s="3"/>
      <c r="H1635" s="3"/>
      <c r="I1635" s="3"/>
      <c r="J1635" s="3"/>
    </row>
    <row r="1636" spans="4:10" x14ac:dyDescent="0.35">
      <c r="D1636" s="3"/>
      <c r="E1636" s="3"/>
      <c r="F1636" s="3"/>
      <c r="G1636" s="3"/>
      <c r="H1636" s="3"/>
      <c r="I1636" s="3"/>
      <c r="J1636" s="3"/>
    </row>
    <row r="1637" spans="4:10" x14ac:dyDescent="0.35">
      <c r="D1637" s="3"/>
      <c r="E1637" s="3"/>
      <c r="F1637" s="3"/>
      <c r="G1637" s="3"/>
      <c r="H1637" s="3"/>
      <c r="I1637" s="3"/>
      <c r="J1637" s="3"/>
    </row>
    <row r="1638" spans="4:10" x14ac:dyDescent="0.35">
      <c r="D1638" s="3"/>
      <c r="E1638" s="3"/>
      <c r="F1638" s="3"/>
      <c r="G1638" s="3"/>
      <c r="H1638" s="3"/>
      <c r="I1638" s="3"/>
      <c r="J1638" s="3"/>
    </row>
    <row r="1639" spans="4:10" x14ac:dyDescent="0.35">
      <c r="D1639" s="3"/>
      <c r="E1639" s="3"/>
      <c r="F1639" s="3"/>
      <c r="G1639" s="3"/>
      <c r="H1639" s="3"/>
      <c r="I1639" s="3"/>
      <c r="J1639" s="3"/>
    </row>
    <row r="1640" spans="4:10" x14ac:dyDescent="0.35">
      <c r="D1640" s="3"/>
      <c r="E1640" s="3"/>
      <c r="F1640" s="3"/>
      <c r="G1640" s="3"/>
      <c r="H1640" s="3"/>
      <c r="I1640" s="3"/>
      <c r="J1640" s="3"/>
    </row>
    <row r="1641" spans="4:10" x14ac:dyDescent="0.35">
      <c r="D1641" s="3"/>
      <c r="E1641" s="3"/>
      <c r="F1641" s="3"/>
      <c r="G1641" s="3"/>
      <c r="H1641" s="3"/>
      <c r="I1641" s="3"/>
      <c r="J1641" s="3"/>
    </row>
    <row r="1642" spans="4:10" x14ac:dyDescent="0.35">
      <c r="D1642" s="3"/>
      <c r="E1642" s="3"/>
      <c r="F1642" s="3"/>
      <c r="G1642" s="3"/>
      <c r="H1642" s="3"/>
      <c r="I1642" s="3"/>
      <c r="J1642" s="3"/>
    </row>
    <row r="1643" spans="4:10" x14ac:dyDescent="0.35">
      <c r="D1643" s="3"/>
      <c r="E1643" s="3"/>
      <c r="F1643" s="3"/>
      <c r="G1643" s="3"/>
      <c r="H1643" s="3"/>
      <c r="I1643" s="3"/>
      <c r="J1643" s="3"/>
    </row>
    <row r="1644" spans="4:10" x14ac:dyDescent="0.35">
      <c r="D1644" s="3"/>
      <c r="E1644" s="3"/>
      <c r="F1644" s="3"/>
      <c r="G1644" s="3"/>
      <c r="H1644" s="3"/>
      <c r="I1644" s="3"/>
      <c r="J1644" s="3"/>
    </row>
    <row r="1645" spans="4:10" x14ac:dyDescent="0.35">
      <c r="D1645" s="3"/>
      <c r="E1645" s="3"/>
      <c r="F1645" s="3"/>
      <c r="G1645" s="3"/>
      <c r="H1645" s="3"/>
      <c r="I1645" s="3"/>
      <c r="J1645" s="3"/>
    </row>
    <row r="1646" spans="4:10" x14ac:dyDescent="0.35">
      <c r="D1646" s="3"/>
      <c r="E1646" s="3"/>
      <c r="F1646" s="3"/>
      <c r="G1646" s="3"/>
      <c r="H1646" s="3"/>
      <c r="I1646" s="3"/>
      <c r="J1646" s="3"/>
    </row>
    <row r="1647" spans="4:10" x14ac:dyDescent="0.35">
      <c r="D1647" s="3"/>
      <c r="E1647" s="3"/>
      <c r="F1647" s="3"/>
      <c r="G1647" s="3"/>
      <c r="H1647" s="3"/>
      <c r="I1647" s="3"/>
      <c r="J1647" s="3"/>
    </row>
    <row r="1648" spans="4:10" x14ac:dyDescent="0.35">
      <c r="D1648" s="3"/>
      <c r="E1648" s="3"/>
      <c r="F1648" s="3"/>
      <c r="G1648" s="3"/>
      <c r="H1648" s="3"/>
      <c r="I1648" s="3"/>
      <c r="J1648" s="3"/>
    </row>
    <row r="1649" spans="4:10" x14ac:dyDescent="0.35">
      <c r="D1649" s="3"/>
      <c r="E1649" s="3"/>
      <c r="F1649" s="3"/>
      <c r="G1649" s="3"/>
      <c r="H1649" s="3"/>
      <c r="I1649" s="3"/>
      <c r="J1649" s="3"/>
    </row>
    <row r="1650" spans="4:10" x14ac:dyDescent="0.35">
      <c r="D1650" s="3"/>
      <c r="E1650" s="3"/>
      <c r="F1650" s="3"/>
      <c r="G1650" s="3"/>
      <c r="H1650" s="3"/>
      <c r="I1650" s="3"/>
      <c r="J1650" s="3"/>
    </row>
    <row r="1651" spans="4:10" x14ac:dyDescent="0.35">
      <c r="D1651" s="3"/>
      <c r="E1651" s="3"/>
      <c r="F1651" s="3"/>
      <c r="G1651" s="3"/>
      <c r="H1651" s="3"/>
      <c r="I1651" s="3"/>
      <c r="J1651" s="3"/>
    </row>
    <row r="1652" spans="4:10" x14ac:dyDescent="0.35">
      <c r="D1652" s="3"/>
      <c r="E1652" s="3"/>
      <c r="F1652" s="3"/>
      <c r="G1652" s="3"/>
      <c r="H1652" s="3"/>
      <c r="I1652" s="3"/>
      <c r="J1652" s="3"/>
    </row>
    <row r="1653" spans="4:10" x14ac:dyDescent="0.35">
      <c r="D1653" s="3"/>
      <c r="E1653" s="3"/>
      <c r="F1653" s="3"/>
      <c r="G1653" s="3"/>
      <c r="H1653" s="3"/>
      <c r="I1653" s="3"/>
      <c r="J1653" s="3"/>
    </row>
    <row r="1654" spans="4:10" x14ac:dyDescent="0.35">
      <c r="D1654" s="3"/>
      <c r="E1654" s="3"/>
      <c r="F1654" s="3"/>
      <c r="G1654" s="3"/>
      <c r="H1654" s="3"/>
      <c r="I1654" s="3"/>
      <c r="J1654" s="3"/>
    </row>
    <row r="1655" spans="4:10" x14ac:dyDescent="0.35">
      <c r="D1655" s="3"/>
      <c r="E1655" s="3"/>
      <c r="F1655" s="3"/>
      <c r="G1655" s="3"/>
      <c r="H1655" s="3"/>
      <c r="I1655" s="3"/>
      <c r="J1655" s="3"/>
    </row>
    <row r="1656" spans="4:10" x14ac:dyDescent="0.35">
      <c r="D1656" s="3"/>
      <c r="E1656" s="3"/>
      <c r="F1656" s="3"/>
      <c r="G1656" s="3"/>
      <c r="H1656" s="3"/>
      <c r="I1656" s="3"/>
      <c r="J1656" s="3"/>
    </row>
    <row r="1657" spans="4:10" x14ac:dyDescent="0.35">
      <c r="D1657" s="3"/>
      <c r="E1657" s="3"/>
      <c r="F1657" s="3"/>
      <c r="G1657" s="3"/>
      <c r="H1657" s="3"/>
      <c r="I1657" s="3"/>
      <c r="J1657" s="3"/>
    </row>
    <row r="1658" spans="4:10" x14ac:dyDescent="0.35">
      <c r="D1658" s="3"/>
      <c r="E1658" s="3"/>
      <c r="F1658" s="3"/>
      <c r="G1658" s="3"/>
      <c r="H1658" s="3"/>
      <c r="I1658" s="3"/>
      <c r="J1658" s="3"/>
    </row>
    <row r="1659" spans="4:10" x14ac:dyDescent="0.35">
      <c r="D1659" s="3"/>
      <c r="E1659" s="3"/>
      <c r="F1659" s="3"/>
      <c r="G1659" s="3"/>
      <c r="H1659" s="3"/>
      <c r="I1659" s="3"/>
      <c r="J1659" s="3"/>
    </row>
    <row r="1660" spans="4:10" x14ac:dyDescent="0.35">
      <c r="D1660" s="3"/>
      <c r="E1660" s="3"/>
      <c r="F1660" s="3"/>
      <c r="G1660" s="3"/>
      <c r="H1660" s="3"/>
      <c r="I1660" s="3"/>
      <c r="J1660" s="3"/>
    </row>
    <row r="1661" spans="4:10" x14ac:dyDescent="0.35">
      <c r="D1661" s="3"/>
      <c r="E1661" s="3"/>
      <c r="F1661" s="3"/>
      <c r="G1661" s="3"/>
      <c r="H1661" s="3"/>
      <c r="I1661" s="3"/>
      <c r="J1661" s="3"/>
    </row>
    <row r="1662" spans="4:10" x14ac:dyDescent="0.35">
      <c r="D1662" s="3"/>
      <c r="E1662" s="3"/>
      <c r="F1662" s="3"/>
      <c r="G1662" s="3"/>
      <c r="H1662" s="3"/>
      <c r="I1662" s="3"/>
      <c r="J1662" s="3"/>
    </row>
    <row r="1663" spans="4:10" x14ac:dyDescent="0.35">
      <c r="D1663" s="3"/>
      <c r="E1663" s="3"/>
      <c r="F1663" s="3"/>
      <c r="G1663" s="3"/>
      <c r="H1663" s="3"/>
      <c r="I1663" s="3"/>
      <c r="J1663" s="3"/>
    </row>
    <row r="1664" spans="4:10" x14ac:dyDescent="0.35">
      <c r="D1664" s="3"/>
      <c r="E1664" s="3"/>
      <c r="F1664" s="3"/>
      <c r="G1664" s="3"/>
      <c r="H1664" s="3"/>
      <c r="I1664" s="3"/>
      <c r="J1664" s="3"/>
    </row>
    <row r="1665" spans="4:10" x14ac:dyDescent="0.35">
      <c r="D1665" s="3"/>
      <c r="E1665" s="3"/>
      <c r="F1665" s="3"/>
      <c r="G1665" s="3"/>
      <c r="H1665" s="3"/>
      <c r="I1665" s="3"/>
      <c r="J1665" s="3"/>
    </row>
    <row r="1666" spans="4:10" x14ac:dyDescent="0.35">
      <c r="D1666" s="3"/>
      <c r="E1666" s="3"/>
      <c r="F1666" s="3"/>
      <c r="G1666" s="3"/>
      <c r="H1666" s="3"/>
      <c r="I1666" s="3"/>
      <c r="J1666" s="3"/>
    </row>
    <row r="1667" spans="4:10" x14ac:dyDescent="0.35">
      <c r="D1667" s="3"/>
      <c r="E1667" s="3"/>
      <c r="F1667" s="3"/>
      <c r="G1667" s="3"/>
      <c r="H1667" s="3"/>
      <c r="I1667" s="3"/>
      <c r="J1667" s="3"/>
    </row>
    <row r="1668" spans="4:10" x14ac:dyDescent="0.35">
      <c r="D1668" s="3"/>
      <c r="E1668" s="3"/>
      <c r="F1668" s="3"/>
      <c r="G1668" s="3"/>
      <c r="H1668" s="3"/>
      <c r="I1668" s="3"/>
      <c r="J1668" s="3"/>
    </row>
    <row r="1669" spans="4:10" x14ac:dyDescent="0.35">
      <c r="D1669" s="3"/>
      <c r="E1669" s="3"/>
      <c r="F1669" s="3"/>
      <c r="G1669" s="3"/>
      <c r="H1669" s="3"/>
      <c r="I1669" s="3"/>
      <c r="J1669" s="3"/>
    </row>
    <row r="1670" spans="4:10" x14ac:dyDescent="0.35">
      <c r="D1670" s="3"/>
      <c r="E1670" s="3"/>
      <c r="F1670" s="3"/>
      <c r="G1670" s="3"/>
      <c r="H1670" s="3"/>
      <c r="I1670" s="3"/>
      <c r="J1670" s="3"/>
    </row>
    <row r="1671" spans="4:10" x14ac:dyDescent="0.35">
      <c r="D1671" s="3"/>
      <c r="E1671" s="3"/>
      <c r="F1671" s="3"/>
      <c r="G1671" s="3"/>
      <c r="H1671" s="3"/>
      <c r="I1671" s="3"/>
      <c r="J1671" s="3"/>
    </row>
    <row r="1672" spans="4:10" x14ac:dyDescent="0.35">
      <c r="D1672" s="3"/>
      <c r="E1672" s="3"/>
      <c r="F1672" s="3"/>
      <c r="G1672" s="3"/>
      <c r="H1672" s="3"/>
      <c r="I1672" s="3"/>
      <c r="J1672" s="3"/>
    </row>
    <row r="1673" spans="4:10" x14ac:dyDescent="0.35">
      <c r="D1673" s="3"/>
      <c r="E1673" s="3"/>
      <c r="F1673" s="3"/>
      <c r="G1673" s="3"/>
      <c r="H1673" s="3"/>
      <c r="I1673" s="3"/>
      <c r="J1673" s="3"/>
    </row>
    <row r="1674" spans="4:10" x14ac:dyDescent="0.35">
      <c r="D1674" s="3"/>
      <c r="E1674" s="3"/>
      <c r="F1674" s="3"/>
      <c r="G1674" s="3"/>
      <c r="H1674" s="3"/>
      <c r="I1674" s="3"/>
      <c r="J1674" s="3"/>
    </row>
    <row r="1675" spans="4:10" x14ac:dyDescent="0.35">
      <c r="D1675" s="3"/>
      <c r="E1675" s="3"/>
      <c r="F1675" s="3"/>
      <c r="G1675" s="3"/>
      <c r="H1675" s="3"/>
      <c r="I1675" s="3"/>
      <c r="J1675" s="3"/>
    </row>
    <row r="1676" spans="4:10" x14ac:dyDescent="0.35">
      <c r="D1676" s="3"/>
      <c r="E1676" s="3"/>
      <c r="F1676" s="3"/>
      <c r="G1676" s="3"/>
      <c r="H1676" s="3"/>
      <c r="I1676" s="3"/>
      <c r="J1676" s="3"/>
    </row>
    <row r="1677" spans="4:10" x14ac:dyDescent="0.35">
      <c r="D1677" s="3"/>
      <c r="E1677" s="3"/>
      <c r="F1677" s="3"/>
      <c r="G1677" s="3"/>
      <c r="H1677" s="3"/>
      <c r="I1677" s="3"/>
      <c r="J1677" s="3"/>
    </row>
    <row r="1678" spans="4:10" x14ac:dyDescent="0.35">
      <c r="D1678" s="3"/>
      <c r="E1678" s="3"/>
      <c r="F1678" s="3"/>
      <c r="G1678" s="3"/>
      <c r="H1678" s="3"/>
      <c r="I1678" s="3"/>
      <c r="J1678" s="3"/>
    </row>
    <row r="1679" spans="4:10" x14ac:dyDescent="0.35">
      <c r="D1679" s="3"/>
      <c r="E1679" s="3"/>
      <c r="F1679" s="3"/>
      <c r="G1679" s="3"/>
      <c r="H1679" s="3"/>
      <c r="I1679" s="3"/>
      <c r="J1679" s="3"/>
    </row>
    <row r="1680" spans="4:10" x14ac:dyDescent="0.35">
      <c r="D1680" s="3"/>
      <c r="E1680" s="3"/>
      <c r="F1680" s="3"/>
      <c r="G1680" s="3"/>
      <c r="H1680" s="3"/>
      <c r="I1680" s="3"/>
      <c r="J1680" s="3"/>
    </row>
    <row r="1681" spans="4:10" x14ac:dyDescent="0.35">
      <c r="D1681" s="3"/>
      <c r="E1681" s="3"/>
      <c r="F1681" s="3"/>
      <c r="G1681" s="3"/>
      <c r="H1681" s="3"/>
      <c r="I1681" s="3"/>
      <c r="J1681" s="3"/>
    </row>
    <row r="1682" spans="4:10" x14ac:dyDescent="0.35">
      <c r="D1682" s="3"/>
      <c r="E1682" s="3"/>
      <c r="F1682" s="3"/>
      <c r="G1682" s="3"/>
      <c r="H1682" s="3"/>
      <c r="I1682" s="3"/>
      <c r="J1682" s="3"/>
    </row>
    <row r="1683" spans="4:10" x14ac:dyDescent="0.35">
      <c r="D1683" s="3"/>
      <c r="E1683" s="3"/>
      <c r="F1683" s="3"/>
      <c r="G1683" s="3"/>
      <c r="H1683" s="3"/>
      <c r="I1683" s="3"/>
      <c r="J1683" s="3"/>
    </row>
    <row r="1684" spans="4:10" x14ac:dyDescent="0.35">
      <c r="D1684" s="3"/>
      <c r="E1684" s="3"/>
      <c r="F1684" s="3"/>
      <c r="G1684" s="3"/>
      <c r="H1684" s="3"/>
      <c r="I1684" s="3"/>
      <c r="J1684" s="3"/>
    </row>
    <row r="1685" spans="4:10" x14ac:dyDescent="0.35">
      <c r="D1685" s="3"/>
      <c r="E1685" s="3"/>
      <c r="F1685" s="3"/>
      <c r="G1685" s="3"/>
      <c r="H1685" s="3"/>
      <c r="I1685" s="3"/>
      <c r="J1685" s="3"/>
    </row>
    <row r="1686" spans="4:10" x14ac:dyDescent="0.35">
      <c r="D1686" s="3"/>
      <c r="E1686" s="3"/>
      <c r="F1686" s="3"/>
      <c r="G1686" s="3"/>
      <c r="H1686" s="3"/>
      <c r="I1686" s="3"/>
      <c r="J1686" s="3"/>
    </row>
    <row r="1687" spans="4:10" x14ac:dyDescent="0.35">
      <c r="D1687" s="3"/>
      <c r="E1687" s="3"/>
      <c r="F1687" s="3"/>
      <c r="G1687" s="3"/>
      <c r="H1687" s="3"/>
      <c r="I1687" s="3"/>
      <c r="J1687" s="3"/>
    </row>
    <row r="1688" spans="4:10" x14ac:dyDescent="0.35">
      <c r="D1688" s="3"/>
      <c r="E1688" s="3"/>
      <c r="F1688" s="3"/>
      <c r="G1688" s="3"/>
      <c r="H1688" s="3"/>
      <c r="I1688" s="3"/>
      <c r="J1688" s="3"/>
    </row>
    <row r="1689" spans="4:10" x14ac:dyDescent="0.35">
      <c r="D1689" s="3"/>
      <c r="E1689" s="3"/>
      <c r="F1689" s="3"/>
      <c r="G1689" s="3"/>
      <c r="H1689" s="3"/>
      <c r="I1689" s="3"/>
      <c r="J1689" s="3"/>
    </row>
    <row r="1690" spans="4:10" x14ac:dyDescent="0.35">
      <c r="D1690" s="3"/>
      <c r="E1690" s="3"/>
      <c r="F1690" s="3"/>
      <c r="G1690" s="3"/>
      <c r="H1690" s="3"/>
      <c r="I1690" s="3"/>
      <c r="J1690" s="3"/>
    </row>
    <row r="1691" spans="4:10" x14ac:dyDescent="0.35">
      <c r="D1691" s="3"/>
      <c r="E1691" s="3"/>
      <c r="F1691" s="3"/>
      <c r="G1691" s="3"/>
      <c r="H1691" s="3"/>
      <c r="I1691" s="3"/>
      <c r="J1691" s="3"/>
    </row>
    <row r="1692" spans="4:10" x14ac:dyDescent="0.35">
      <c r="D1692" s="3"/>
      <c r="E1692" s="3"/>
      <c r="F1692" s="3"/>
      <c r="G1692" s="3"/>
      <c r="H1692" s="3"/>
      <c r="I1692" s="3"/>
      <c r="J1692" s="3"/>
    </row>
    <row r="1693" spans="4:10" x14ac:dyDescent="0.35">
      <c r="D1693" s="3"/>
      <c r="E1693" s="3"/>
      <c r="F1693" s="3"/>
      <c r="G1693" s="3"/>
      <c r="H1693" s="3"/>
      <c r="I1693" s="3"/>
      <c r="J1693" s="3"/>
    </row>
    <row r="1694" spans="4:10" x14ac:dyDescent="0.35">
      <c r="D1694" s="3"/>
      <c r="E1694" s="3"/>
      <c r="F1694" s="3"/>
      <c r="G1694" s="3"/>
      <c r="H1694" s="3"/>
      <c r="I1694" s="3"/>
      <c r="J1694" s="3"/>
    </row>
    <row r="1695" spans="4:10" x14ac:dyDescent="0.35">
      <c r="D1695" s="3"/>
      <c r="E1695" s="3"/>
      <c r="F1695" s="3"/>
      <c r="G1695" s="3"/>
      <c r="H1695" s="3"/>
      <c r="I1695" s="3"/>
      <c r="J1695" s="3"/>
    </row>
    <row r="1696" spans="4:10" x14ac:dyDescent="0.35">
      <c r="D1696" s="3"/>
      <c r="E1696" s="3"/>
      <c r="F1696" s="3"/>
      <c r="G1696" s="3"/>
      <c r="H1696" s="3"/>
      <c r="I1696" s="3"/>
      <c r="J1696" s="3"/>
    </row>
    <row r="1697" spans="4:10" x14ac:dyDescent="0.35">
      <c r="D1697" s="3"/>
      <c r="E1697" s="3"/>
      <c r="F1697" s="3"/>
      <c r="G1697" s="3"/>
      <c r="H1697" s="3"/>
      <c r="I1697" s="3"/>
      <c r="J1697" s="3"/>
    </row>
    <row r="1698" spans="4:10" x14ac:dyDescent="0.35">
      <c r="D1698" s="3"/>
      <c r="E1698" s="3"/>
      <c r="F1698" s="3"/>
      <c r="G1698" s="3"/>
      <c r="H1698" s="3"/>
      <c r="I1698" s="3"/>
      <c r="J1698" s="3"/>
    </row>
    <row r="1699" spans="4:10" x14ac:dyDescent="0.35">
      <c r="D1699" s="3"/>
      <c r="E1699" s="3"/>
      <c r="F1699" s="3"/>
      <c r="G1699" s="3"/>
      <c r="H1699" s="3"/>
      <c r="I1699" s="3"/>
      <c r="J1699" s="3"/>
    </row>
    <row r="1700" spans="4:10" x14ac:dyDescent="0.35">
      <c r="D1700" s="3"/>
      <c r="E1700" s="3"/>
      <c r="F1700" s="3"/>
      <c r="G1700" s="3"/>
      <c r="H1700" s="3"/>
      <c r="I1700" s="3"/>
      <c r="J1700" s="3"/>
    </row>
    <row r="1701" spans="4:10" x14ac:dyDescent="0.35">
      <c r="D1701" s="3"/>
      <c r="E1701" s="3"/>
      <c r="F1701" s="3"/>
      <c r="G1701" s="3"/>
      <c r="H1701" s="3"/>
      <c r="I1701" s="3"/>
      <c r="J1701" s="3"/>
    </row>
    <row r="1702" spans="4:10" x14ac:dyDescent="0.35">
      <c r="D1702" s="3"/>
      <c r="E1702" s="3"/>
      <c r="F1702" s="3"/>
      <c r="G1702" s="3"/>
      <c r="H1702" s="3"/>
      <c r="I1702" s="3"/>
      <c r="J1702" s="3"/>
    </row>
    <row r="1703" spans="4:10" x14ac:dyDescent="0.35">
      <c r="D1703" s="3"/>
      <c r="E1703" s="3"/>
      <c r="F1703" s="3"/>
      <c r="G1703" s="3"/>
      <c r="H1703" s="3"/>
      <c r="I1703" s="3"/>
      <c r="J1703" s="3"/>
    </row>
    <row r="1704" spans="4:10" x14ac:dyDescent="0.35">
      <c r="D1704" s="3"/>
      <c r="E1704" s="3"/>
      <c r="F1704" s="3"/>
      <c r="G1704" s="3"/>
      <c r="H1704" s="3"/>
      <c r="I1704" s="3"/>
      <c r="J1704" s="3"/>
    </row>
    <row r="1705" spans="4:10" x14ac:dyDescent="0.35">
      <c r="D1705" s="3"/>
      <c r="E1705" s="3"/>
      <c r="F1705" s="3"/>
      <c r="G1705" s="3"/>
      <c r="H1705" s="3"/>
      <c r="I1705" s="3"/>
      <c r="J1705" s="3"/>
    </row>
    <row r="1706" spans="4:10" x14ac:dyDescent="0.35">
      <c r="D1706" s="3"/>
      <c r="E1706" s="3"/>
      <c r="F1706" s="3"/>
      <c r="G1706" s="3"/>
      <c r="H1706" s="3"/>
      <c r="I1706" s="3"/>
      <c r="J1706" s="3"/>
    </row>
    <row r="1707" spans="4:10" x14ac:dyDescent="0.35">
      <c r="D1707" s="3"/>
      <c r="E1707" s="3"/>
      <c r="F1707" s="3"/>
      <c r="G1707" s="3"/>
      <c r="H1707" s="3"/>
      <c r="I1707" s="3"/>
      <c r="J1707" s="3"/>
    </row>
    <row r="1708" spans="4:10" x14ac:dyDescent="0.35">
      <c r="D1708" s="3"/>
      <c r="E1708" s="3"/>
      <c r="F1708" s="3"/>
      <c r="G1708" s="3"/>
      <c r="H1708" s="3"/>
      <c r="I1708" s="3"/>
      <c r="J1708" s="3"/>
    </row>
    <row r="1709" spans="4:10" x14ac:dyDescent="0.35">
      <c r="D1709" s="3"/>
      <c r="E1709" s="3"/>
      <c r="F1709" s="3"/>
      <c r="G1709" s="3"/>
      <c r="H1709" s="3"/>
      <c r="I1709" s="3"/>
      <c r="J1709" s="3"/>
    </row>
    <row r="1710" spans="4:10" x14ac:dyDescent="0.35">
      <c r="D1710" s="3"/>
      <c r="E1710" s="3"/>
      <c r="F1710" s="3"/>
      <c r="G1710" s="3"/>
      <c r="H1710" s="3"/>
      <c r="I1710" s="3"/>
      <c r="J1710" s="3"/>
    </row>
    <row r="1711" spans="4:10" x14ac:dyDescent="0.35">
      <c r="D1711" s="3"/>
      <c r="E1711" s="3"/>
      <c r="F1711" s="3"/>
      <c r="G1711" s="3"/>
      <c r="H1711" s="3"/>
      <c r="I1711" s="3"/>
      <c r="J1711" s="3"/>
    </row>
    <row r="1712" spans="4:10" x14ac:dyDescent="0.35">
      <c r="D1712" s="3"/>
      <c r="E1712" s="3"/>
      <c r="F1712" s="3"/>
      <c r="G1712" s="3"/>
      <c r="H1712" s="3"/>
      <c r="I1712" s="3"/>
      <c r="J1712" s="3"/>
    </row>
    <row r="1713" spans="4:10" x14ac:dyDescent="0.35">
      <c r="D1713" s="3"/>
      <c r="E1713" s="3"/>
      <c r="F1713" s="3"/>
      <c r="G1713" s="3"/>
      <c r="H1713" s="3"/>
      <c r="I1713" s="3"/>
      <c r="J1713" s="3"/>
    </row>
    <row r="1714" spans="4:10" x14ac:dyDescent="0.35">
      <c r="D1714" s="3"/>
      <c r="E1714" s="3"/>
      <c r="F1714" s="3"/>
      <c r="G1714" s="3"/>
      <c r="H1714" s="3"/>
      <c r="I1714" s="3"/>
      <c r="J1714" s="3"/>
    </row>
    <row r="1715" spans="4:10" x14ac:dyDescent="0.35">
      <c r="D1715" s="3"/>
      <c r="E1715" s="3"/>
      <c r="F1715" s="3"/>
      <c r="G1715" s="3"/>
      <c r="H1715" s="3"/>
      <c r="I1715" s="3"/>
      <c r="J1715" s="3"/>
    </row>
    <row r="1716" spans="4:10" x14ac:dyDescent="0.35">
      <c r="D1716" s="3"/>
      <c r="E1716" s="3"/>
      <c r="F1716" s="3"/>
      <c r="G1716" s="3"/>
      <c r="H1716" s="3"/>
      <c r="I1716" s="3"/>
      <c r="J1716" s="3"/>
    </row>
    <row r="1717" spans="4:10" x14ac:dyDescent="0.35">
      <c r="D1717" s="3"/>
      <c r="E1717" s="3"/>
      <c r="F1717" s="3"/>
      <c r="G1717" s="3"/>
      <c r="H1717" s="3"/>
      <c r="I1717" s="3"/>
      <c r="J1717" s="3"/>
    </row>
    <row r="1718" spans="4:10" x14ac:dyDescent="0.35">
      <c r="D1718" s="3"/>
      <c r="E1718" s="3"/>
      <c r="F1718" s="3"/>
      <c r="G1718" s="3"/>
      <c r="H1718" s="3"/>
      <c r="I1718" s="3"/>
      <c r="J1718" s="3"/>
    </row>
    <row r="1719" spans="4:10" x14ac:dyDescent="0.35">
      <c r="D1719" s="3"/>
      <c r="E1719" s="3"/>
      <c r="F1719" s="3"/>
      <c r="G1719" s="3"/>
      <c r="H1719" s="3"/>
      <c r="I1719" s="3"/>
      <c r="J1719" s="3"/>
    </row>
    <row r="1720" spans="4:10" x14ac:dyDescent="0.35">
      <c r="D1720" s="3"/>
      <c r="E1720" s="3"/>
      <c r="F1720" s="3"/>
      <c r="G1720" s="3"/>
      <c r="H1720" s="3"/>
      <c r="I1720" s="3"/>
      <c r="J1720" s="3"/>
    </row>
    <row r="1721" spans="4:10" x14ac:dyDescent="0.35">
      <c r="D1721" s="3"/>
      <c r="E1721" s="3"/>
      <c r="F1721" s="3"/>
      <c r="G1721" s="3"/>
      <c r="H1721" s="3"/>
      <c r="I1721" s="3"/>
      <c r="J1721" s="3"/>
    </row>
    <row r="1722" spans="4:10" x14ac:dyDescent="0.35">
      <c r="D1722" s="3"/>
      <c r="E1722" s="3"/>
      <c r="F1722" s="3"/>
      <c r="G1722" s="3"/>
      <c r="H1722" s="3"/>
      <c r="I1722" s="3"/>
      <c r="J1722" s="3"/>
    </row>
    <row r="1723" spans="4:10" x14ac:dyDescent="0.35">
      <c r="D1723" s="3"/>
      <c r="E1723" s="3"/>
      <c r="F1723" s="3"/>
      <c r="G1723" s="3"/>
      <c r="H1723" s="3"/>
      <c r="I1723" s="3"/>
      <c r="J1723" s="3"/>
    </row>
    <row r="1724" spans="4:10" x14ac:dyDescent="0.35">
      <c r="D1724" s="3"/>
      <c r="E1724" s="3"/>
      <c r="F1724" s="3"/>
      <c r="G1724" s="3"/>
      <c r="H1724" s="3"/>
      <c r="I1724" s="3"/>
      <c r="J1724" s="3"/>
    </row>
    <row r="1725" spans="4:10" x14ac:dyDescent="0.35">
      <c r="D1725" s="3"/>
      <c r="E1725" s="3"/>
      <c r="F1725" s="3"/>
      <c r="G1725" s="3"/>
      <c r="H1725" s="3"/>
      <c r="I1725" s="3"/>
      <c r="J1725" s="3"/>
    </row>
    <row r="1726" spans="4:10" x14ac:dyDescent="0.35">
      <c r="D1726" s="3"/>
      <c r="E1726" s="3"/>
      <c r="F1726" s="3"/>
      <c r="G1726" s="3"/>
      <c r="H1726" s="3"/>
      <c r="I1726" s="3"/>
      <c r="J1726" s="3"/>
    </row>
    <row r="1727" spans="4:10" x14ac:dyDescent="0.35">
      <c r="D1727" s="3"/>
      <c r="E1727" s="3"/>
      <c r="F1727" s="3"/>
      <c r="G1727" s="3"/>
      <c r="H1727" s="3"/>
      <c r="I1727" s="3"/>
      <c r="J1727" s="3"/>
    </row>
    <row r="1728" spans="4:10" x14ac:dyDescent="0.35">
      <c r="D1728" s="3"/>
      <c r="E1728" s="3"/>
      <c r="F1728" s="3"/>
      <c r="G1728" s="3"/>
      <c r="H1728" s="3"/>
      <c r="I1728" s="3"/>
      <c r="J1728" s="3"/>
    </row>
    <row r="1729" spans="4:10" x14ac:dyDescent="0.35">
      <c r="D1729" s="3"/>
      <c r="E1729" s="3"/>
      <c r="F1729" s="3"/>
      <c r="G1729" s="3"/>
      <c r="H1729" s="3"/>
      <c r="I1729" s="3"/>
      <c r="J1729" s="3"/>
    </row>
    <row r="1730" spans="4:10" x14ac:dyDescent="0.35">
      <c r="D1730" s="3"/>
      <c r="E1730" s="3"/>
      <c r="F1730" s="3"/>
      <c r="G1730" s="3"/>
      <c r="H1730" s="3"/>
      <c r="I1730" s="3"/>
      <c r="J1730" s="3"/>
    </row>
    <row r="1731" spans="4:10" x14ac:dyDescent="0.35">
      <c r="D1731" s="3"/>
      <c r="E1731" s="3"/>
      <c r="F1731" s="3"/>
      <c r="G1731" s="3"/>
      <c r="H1731" s="3"/>
      <c r="I1731" s="3"/>
      <c r="J1731" s="3"/>
    </row>
    <row r="1732" spans="4:10" x14ac:dyDescent="0.35">
      <c r="D1732" s="3"/>
      <c r="E1732" s="3"/>
      <c r="F1732" s="3"/>
      <c r="G1732" s="3"/>
      <c r="H1732" s="3"/>
      <c r="I1732" s="3"/>
      <c r="J1732" s="3"/>
    </row>
    <row r="1733" spans="4:10" x14ac:dyDescent="0.35">
      <c r="D1733" s="3"/>
      <c r="E1733" s="3"/>
      <c r="F1733" s="3"/>
      <c r="G1733" s="3"/>
      <c r="H1733" s="3"/>
      <c r="I1733" s="3"/>
      <c r="J1733" s="3"/>
    </row>
    <row r="1734" spans="4:10" x14ac:dyDescent="0.35">
      <c r="D1734" s="3"/>
      <c r="E1734" s="3"/>
      <c r="F1734" s="3"/>
      <c r="G1734" s="3"/>
      <c r="H1734" s="3"/>
      <c r="I1734" s="3"/>
      <c r="J1734" s="3"/>
    </row>
    <row r="1735" spans="4:10" x14ac:dyDescent="0.35">
      <c r="D1735" s="3"/>
      <c r="E1735" s="3"/>
      <c r="F1735" s="3"/>
      <c r="G1735" s="3"/>
      <c r="H1735" s="3"/>
      <c r="I1735" s="3"/>
      <c r="J1735" s="3"/>
    </row>
    <row r="1736" spans="4:10" x14ac:dyDescent="0.35">
      <c r="D1736" s="3"/>
      <c r="E1736" s="3"/>
      <c r="F1736" s="3"/>
      <c r="G1736" s="3"/>
      <c r="H1736" s="3"/>
      <c r="I1736" s="3"/>
      <c r="J1736" s="3"/>
    </row>
    <row r="1737" spans="4:10" x14ac:dyDescent="0.35">
      <c r="D1737" s="3"/>
      <c r="E1737" s="3"/>
      <c r="F1737" s="3"/>
      <c r="G1737" s="3"/>
      <c r="H1737" s="3"/>
      <c r="I1737" s="3"/>
      <c r="J1737" s="3"/>
    </row>
    <row r="1738" spans="4:10" x14ac:dyDescent="0.35">
      <c r="D1738" s="3"/>
      <c r="E1738" s="3"/>
      <c r="F1738" s="3"/>
      <c r="G1738" s="3"/>
      <c r="H1738" s="3"/>
      <c r="I1738" s="3"/>
      <c r="J1738" s="3"/>
    </row>
    <row r="1739" spans="4:10" x14ac:dyDescent="0.35">
      <c r="D1739" s="3"/>
      <c r="E1739" s="3"/>
      <c r="F1739" s="3"/>
      <c r="G1739" s="3"/>
      <c r="H1739" s="3"/>
      <c r="I1739" s="3"/>
      <c r="J1739" s="3"/>
    </row>
    <row r="1740" spans="4:10" x14ac:dyDescent="0.35">
      <c r="D1740" s="3"/>
      <c r="E1740" s="3"/>
      <c r="F1740" s="3"/>
      <c r="G1740" s="3"/>
      <c r="H1740" s="3"/>
      <c r="I1740" s="3"/>
      <c r="J1740" s="3"/>
    </row>
    <row r="1741" spans="4:10" x14ac:dyDescent="0.35">
      <c r="D1741" s="3"/>
      <c r="E1741" s="3"/>
      <c r="F1741" s="3"/>
      <c r="G1741" s="3"/>
      <c r="H1741" s="3"/>
      <c r="I1741" s="3"/>
      <c r="J1741" s="3"/>
    </row>
    <row r="1742" spans="4:10" x14ac:dyDescent="0.35">
      <c r="D1742" s="3"/>
      <c r="E1742" s="3"/>
      <c r="F1742" s="3"/>
      <c r="G1742" s="3"/>
      <c r="H1742" s="3"/>
      <c r="I1742" s="3"/>
      <c r="J1742" s="3"/>
    </row>
    <row r="1743" spans="4:10" x14ac:dyDescent="0.35">
      <c r="D1743" s="3"/>
      <c r="E1743" s="3"/>
      <c r="F1743" s="3"/>
      <c r="G1743" s="3"/>
      <c r="H1743" s="3"/>
      <c r="I1743" s="3"/>
      <c r="J1743" s="3"/>
    </row>
    <row r="1744" spans="4:10" x14ac:dyDescent="0.35">
      <c r="D1744" s="3"/>
      <c r="E1744" s="3"/>
      <c r="F1744" s="3"/>
      <c r="G1744" s="3"/>
      <c r="H1744" s="3"/>
      <c r="I1744" s="3"/>
      <c r="J1744" s="3"/>
    </row>
    <row r="1745" spans="4:10" x14ac:dyDescent="0.35">
      <c r="D1745" s="3"/>
      <c r="E1745" s="3"/>
      <c r="F1745" s="3"/>
      <c r="G1745" s="3"/>
      <c r="H1745" s="3"/>
      <c r="I1745" s="3"/>
      <c r="J1745" s="3"/>
    </row>
    <row r="1746" spans="4:10" x14ac:dyDescent="0.35">
      <c r="D1746" s="3"/>
      <c r="E1746" s="3"/>
      <c r="F1746" s="3"/>
      <c r="G1746" s="3"/>
      <c r="H1746" s="3"/>
      <c r="I1746" s="3"/>
      <c r="J1746" s="3"/>
    </row>
    <row r="1747" spans="4:10" x14ac:dyDescent="0.35">
      <c r="D1747" s="3"/>
      <c r="E1747" s="3"/>
      <c r="F1747" s="3"/>
      <c r="G1747" s="3"/>
      <c r="H1747" s="3"/>
      <c r="I1747" s="3"/>
      <c r="J1747" s="3"/>
    </row>
    <row r="1748" spans="4:10" x14ac:dyDescent="0.35">
      <c r="D1748" s="3"/>
      <c r="E1748" s="3"/>
      <c r="F1748" s="3"/>
      <c r="G1748" s="3"/>
      <c r="H1748" s="3"/>
      <c r="I1748" s="3"/>
      <c r="J1748" s="3"/>
    </row>
    <row r="1749" spans="4:10" x14ac:dyDescent="0.35">
      <c r="D1749" s="3"/>
      <c r="E1749" s="3"/>
      <c r="F1749" s="3"/>
      <c r="G1749" s="3"/>
      <c r="H1749" s="3"/>
      <c r="I1749" s="3"/>
      <c r="J1749" s="3"/>
    </row>
    <row r="1750" spans="4:10" x14ac:dyDescent="0.35">
      <c r="D1750" s="3"/>
      <c r="E1750" s="3"/>
      <c r="F1750" s="3"/>
      <c r="G1750" s="3"/>
      <c r="H1750" s="3"/>
      <c r="I1750" s="3"/>
      <c r="J1750" s="3"/>
    </row>
    <row r="1751" spans="4:10" x14ac:dyDescent="0.35">
      <c r="D1751" s="3"/>
      <c r="E1751" s="3"/>
      <c r="F1751" s="3"/>
      <c r="G1751" s="3"/>
      <c r="H1751" s="3"/>
      <c r="I1751" s="3"/>
      <c r="J1751" s="3"/>
    </row>
    <row r="1752" spans="4:10" x14ac:dyDescent="0.35">
      <c r="D1752" s="3"/>
      <c r="E1752" s="3"/>
      <c r="F1752" s="3"/>
      <c r="G1752" s="3"/>
      <c r="H1752" s="3"/>
      <c r="I1752" s="3"/>
      <c r="J1752" s="3"/>
    </row>
    <row r="1753" spans="4:10" x14ac:dyDescent="0.35">
      <c r="D1753" s="3"/>
      <c r="E1753" s="3"/>
      <c r="F1753" s="3"/>
      <c r="G1753" s="3"/>
      <c r="H1753" s="3"/>
      <c r="I1753" s="3"/>
      <c r="J1753" s="3"/>
    </row>
    <row r="1754" spans="4:10" x14ac:dyDescent="0.35">
      <c r="D1754" s="3"/>
      <c r="E1754" s="3"/>
      <c r="F1754" s="3"/>
      <c r="G1754" s="3"/>
      <c r="H1754" s="3"/>
      <c r="I1754" s="3"/>
      <c r="J1754" s="3"/>
    </row>
    <row r="1755" spans="4:10" x14ac:dyDescent="0.35">
      <c r="D1755" s="3"/>
      <c r="E1755" s="3"/>
      <c r="F1755" s="3"/>
      <c r="G1755" s="3"/>
      <c r="H1755" s="3"/>
      <c r="I1755" s="3"/>
      <c r="J1755" s="3"/>
    </row>
    <row r="1756" spans="4:10" x14ac:dyDescent="0.35">
      <c r="D1756" s="3"/>
      <c r="E1756" s="3"/>
      <c r="F1756" s="3"/>
      <c r="G1756" s="3"/>
      <c r="H1756" s="3"/>
      <c r="I1756" s="3"/>
      <c r="J1756" s="3"/>
    </row>
    <row r="1757" spans="4:10" x14ac:dyDescent="0.35">
      <c r="D1757" s="3"/>
      <c r="E1757" s="3"/>
      <c r="F1757" s="3"/>
      <c r="G1757" s="3"/>
      <c r="H1757" s="3"/>
      <c r="I1757" s="3"/>
      <c r="J1757" s="3"/>
    </row>
    <row r="1758" spans="4:10" x14ac:dyDescent="0.35">
      <c r="D1758" s="3"/>
      <c r="E1758" s="3"/>
      <c r="F1758" s="3"/>
      <c r="G1758" s="3"/>
      <c r="H1758" s="3"/>
      <c r="I1758" s="3"/>
      <c r="J1758" s="3"/>
    </row>
    <row r="1759" spans="4:10" x14ac:dyDescent="0.35">
      <c r="D1759" s="3"/>
      <c r="E1759" s="3"/>
      <c r="F1759" s="3"/>
      <c r="G1759" s="3"/>
      <c r="H1759" s="3"/>
      <c r="I1759" s="3"/>
      <c r="J1759" s="3"/>
    </row>
    <row r="1760" spans="4:10" x14ac:dyDescent="0.35">
      <c r="D1760" s="3"/>
      <c r="E1760" s="3"/>
      <c r="F1760" s="3"/>
      <c r="G1760" s="3"/>
      <c r="H1760" s="3"/>
      <c r="I1760" s="3"/>
      <c r="J1760" s="3"/>
    </row>
    <row r="1761" spans="4:10" x14ac:dyDescent="0.35">
      <c r="D1761" s="3"/>
      <c r="E1761" s="3"/>
      <c r="F1761" s="3"/>
      <c r="G1761" s="3"/>
      <c r="H1761" s="3"/>
      <c r="I1761" s="3"/>
      <c r="J1761" s="3"/>
    </row>
    <row r="1762" spans="4:10" x14ac:dyDescent="0.35">
      <c r="D1762" s="3"/>
      <c r="E1762" s="3"/>
      <c r="F1762" s="3"/>
      <c r="G1762" s="3"/>
      <c r="H1762" s="3"/>
      <c r="I1762" s="3"/>
      <c r="J1762" s="3"/>
    </row>
    <row r="1763" spans="4:10" x14ac:dyDescent="0.35">
      <c r="D1763" s="3"/>
      <c r="E1763" s="3"/>
      <c r="F1763" s="3"/>
      <c r="G1763" s="3"/>
      <c r="H1763" s="3"/>
      <c r="I1763" s="3"/>
      <c r="J1763" s="3"/>
    </row>
    <row r="1764" spans="4:10" x14ac:dyDescent="0.35">
      <c r="D1764" s="3"/>
      <c r="E1764" s="3"/>
      <c r="F1764" s="3"/>
      <c r="G1764" s="3"/>
      <c r="H1764" s="3"/>
      <c r="I1764" s="3"/>
      <c r="J1764" s="3"/>
    </row>
    <row r="1765" spans="4:10" x14ac:dyDescent="0.35">
      <c r="D1765" s="3"/>
      <c r="E1765" s="3"/>
      <c r="F1765" s="3"/>
      <c r="G1765" s="3"/>
      <c r="H1765" s="3"/>
      <c r="I1765" s="3"/>
      <c r="J1765" s="3"/>
    </row>
    <row r="1766" spans="4:10" x14ac:dyDescent="0.35">
      <c r="D1766" s="3"/>
      <c r="E1766" s="3"/>
      <c r="F1766" s="3"/>
      <c r="G1766" s="3"/>
      <c r="H1766" s="3"/>
      <c r="I1766" s="3"/>
      <c r="J1766" s="3"/>
    </row>
    <row r="1767" spans="4:10" x14ac:dyDescent="0.35">
      <c r="D1767" s="3"/>
      <c r="E1767" s="3"/>
      <c r="F1767" s="3"/>
      <c r="G1767" s="3"/>
      <c r="H1767" s="3"/>
      <c r="I1767" s="3"/>
      <c r="J1767" s="3"/>
    </row>
    <row r="1768" spans="4:10" x14ac:dyDescent="0.35">
      <c r="D1768" s="3"/>
      <c r="E1768" s="3"/>
      <c r="F1768" s="3"/>
      <c r="G1768" s="3"/>
      <c r="H1768" s="3"/>
      <c r="I1768" s="3"/>
      <c r="J1768" s="3"/>
    </row>
    <row r="1769" spans="4:10" x14ac:dyDescent="0.35">
      <c r="D1769" s="3"/>
      <c r="E1769" s="3"/>
      <c r="F1769" s="3"/>
      <c r="G1769" s="3"/>
      <c r="H1769" s="3"/>
      <c r="I1769" s="3"/>
      <c r="J1769" s="3"/>
    </row>
    <row r="1770" spans="4:10" x14ac:dyDescent="0.35">
      <c r="D1770" s="3"/>
      <c r="E1770" s="3"/>
      <c r="F1770" s="3"/>
      <c r="G1770" s="3"/>
      <c r="H1770" s="3"/>
      <c r="I1770" s="3"/>
      <c r="J1770" s="3"/>
    </row>
    <row r="1771" spans="4:10" x14ac:dyDescent="0.35">
      <c r="D1771" s="3"/>
      <c r="E1771" s="3"/>
      <c r="F1771" s="3"/>
      <c r="G1771" s="3"/>
      <c r="H1771" s="3"/>
      <c r="I1771" s="3"/>
      <c r="J1771" s="3"/>
    </row>
    <row r="1772" spans="4:10" x14ac:dyDescent="0.35">
      <c r="D1772" s="3"/>
      <c r="E1772" s="3"/>
      <c r="F1772" s="3"/>
      <c r="G1772" s="3"/>
      <c r="H1772" s="3"/>
      <c r="I1772" s="3"/>
      <c r="J1772" s="3"/>
    </row>
    <row r="1773" spans="4:10" x14ac:dyDescent="0.35">
      <c r="D1773" s="3"/>
      <c r="E1773" s="3"/>
      <c r="F1773" s="3"/>
      <c r="G1773" s="3"/>
      <c r="H1773" s="3"/>
      <c r="I1773" s="3"/>
      <c r="J1773" s="3"/>
    </row>
    <row r="1774" spans="4:10" x14ac:dyDescent="0.35">
      <c r="D1774" s="3"/>
      <c r="E1774" s="3"/>
      <c r="F1774" s="3"/>
      <c r="G1774" s="3"/>
      <c r="H1774" s="3"/>
      <c r="I1774" s="3"/>
      <c r="J1774" s="3"/>
    </row>
    <row r="1775" spans="4:10" x14ac:dyDescent="0.35">
      <c r="D1775" s="3"/>
      <c r="E1775" s="3"/>
      <c r="F1775" s="3"/>
      <c r="G1775" s="3"/>
      <c r="H1775" s="3"/>
      <c r="I1775" s="3"/>
      <c r="J1775" s="3"/>
    </row>
    <row r="1776" spans="4:10" x14ac:dyDescent="0.35">
      <c r="D1776" s="3"/>
      <c r="E1776" s="3"/>
      <c r="F1776" s="3"/>
      <c r="G1776" s="3"/>
      <c r="H1776" s="3"/>
      <c r="I1776" s="3"/>
      <c r="J1776" s="3"/>
    </row>
    <row r="1777" spans="4:10" x14ac:dyDescent="0.35">
      <c r="D1777" s="3"/>
      <c r="E1777" s="3"/>
      <c r="F1777" s="3"/>
      <c r="G1777" s="3"/>
      <c r="H1777" s="3"/>
      <c r="I1777" s="3"/>
      <c r="J1777" s="3"/>
    </row>
    <row r="1778" spans="4:10" x14ac:dyDescent="0.35">
      <c r="D1778" s="3"/>
      <c r="E1778" s="3"/>
      <c r="F1778" s="3"/>
      <c r="G1778" s="3"/>
      <c r="H1778" s="3"/>
      <c r="I1778" s="3"/>
      <c r="J1778" s="3"/>
    </row>
    <row r="1779" spans="4:10" x14ac:dyDescent="0.35">
      <c r="D1779" s="3"/>
      <c r="E1779" s="3"/>
      <c r="F1779" s="3"/>
      <c r="G1779" s="3"/>
      <c r="H1779" s="3"/>
      <c r="I1779" s="3"/>
      <c r="J1779" s="3"/>
    </row>
    <row r="1780" spans="4:10" x14ac:dyDescent="0.35">
      <c r="D1780" s="3"/>
      <c r="E1780" s="3"/>
      <c r="F1780" s="3"/>
      <c r="G1780" s="3"/>
      <c r="H1780" s="3"/>
      <c r="I1780" s="3"/>
      <c r="J1780" s="3"/>
    </row>
    <row r="1781" spans="4:10" x14ac:dyDescent="0.35">
      <c r="D1781" s="3"/>
      <c r="E1781" s="3"/>
      <c r="F1781" s="3"/>
      <c r="G1781" s="3"/>
      <c r="H1781" s="3"/>
      <c r="I1781" s="3"/>
      <c r="J1781" s="3"/>
    </row>
    <row r="1782" spans="4:10" x14ac:dyDescent="0.35">
      <c r="D1782" s="3"/>
      <c r="E1782" s="3"/>
      <c r="F1782" s="3"/>
      <c r="G1782" s="3"/>
      <c r="H1782" s="3"/>
      <c r="I1782" s="3"/>
      <c r="J1782" s="3"/>
    </row>
    <row r="1783" spans="4:10" x14ac:dyDescent="0.35">
      <c r="D1783" s="3"/>
      <c r="E1783" s="3"/>
      <c r="F1783" s="3"/>
      <c r="G1783" s="3"/>
      <c r="H1783" s="3"/>
      <c r="I1783" s="3"/>
      <c r="J1783" s="3"/>
    </row>
    <row r="1784" spans="4:10" x14ac:dyDescent="0.35">
      <c r="D1784" s="3"/>
      <c r="E1784" s="3"/>
      <c r="F1784" s="3"/>
      <c r="G1784" s="3"/>
      <c r="H1784" s="3"/>
      <c r="I1784" s="3"/>
      <c r="J1784" s="3"/>
    </row>
    <row r="1785" spans="4:10" x14ac:dyDescent="0.35">
      <c r="D1785" s="3"/>
      <c r="E1785" s="3"/>
      <c r="F1785" s="3"/>
      <c r="G1785" s="3"/>
      <c r="H1785" s="3"/>
      <c r="I1785" s="3"/>
      <c r="J1785" s="3"/>
    </row>
    <row r="1786" spans="4:10" x14ac:dyDescent="0.35">
      <c r="D1786" s="3"/>
      <c r="E1786" s="3"/>
      <c r="F1786" s="3"/>
      <c r="G1786" s="3"/>
      <c r="H1786" s="3"/>
      <c r="I1786" s="3"/>
      <c r="J1786" s="3"/>
    </row>
    <row r="1787" spans="4:10" x14ac:dyDescent="0.35">
      <c r="D1787" s="3"/>
      <c r="E1787" s="3"/>
      <c r="F1787" s="3"/>
      <c r="G1787" s="3"/>
      <c r="H1787" s="3"/>
      <c r="I1787" s="3"/>
      <c r="J1787" s="3"/>
    </row>
    <row r="1788" spans="4:10" x14ac:dyDescent="0.35">
      <c r="D1788" s="3"/>
      <c r="E1788" s="3"/>
      <c r="F1788" s="3"/>
      <c r="G1788" s="3"/>
      <c r="H1788" s="3"/>
      <c r="I1788" s="3"/>
      <c r="J1788" s="3"/>
    </row>
    <row r="1789" spans="4:10" x14ac:dyDescent="0.35">
      <c r="D1789" s="3"/>
      <c r="E1789" s="3"/>
      <c r="F1789" s="3"/>
      <c r="G1789" s="3"/>
      <c r="H1789" s="3"/>
      <c r="I1789" s="3"/>
      <c r="J1789" s="3"/>
    </row>
    <row r="1790" spans="4:10" x14ac:dyDescent="0.35">
      <c r="D1790" s="3"/>
      <c r="E1790" s="3"/>
      <c r="F1790" s="3"/>
      <c r="G1790" s="3"/>
      <c r="H1790" s="3"/>
      <c r="I1790" s="3"/>
      <c r="J1790" s="3"/>
    </row>
    <row r="1791" spans="4:10" x14ac:dyDescent="0.35">
      <c r="D1791" s="3"/>
      <c r="E1791" s="3"/>
      <c r="F1791" s="3"/>
      <c r="G1791" s="3"/>
      <c r="H1791" s="3"/>
      <c r="I1791" s="3"/>
      <c r="J1791" s="3"/>
    </row>
    <row r="1792" spans="4:10" x14ac:dyDescent="0.35">
      <c r="D1792" s="3"/>
      <c r="E1792" s="3"/>
      <c r="F1792" s="3"/>
      <c r="G1792" s="3"/>
      <c r="H1792" s="3"/>
      <c r="I1792" s="3"/>
      <c r="J1792" s="3"/>
    </row>
    <row r="1793" spans="4:10" x14ac:dyDescent="0.35">
      <c r="D1793" s="3"/>
      <c r="E1793" s="3"/>
      <c r="F1793" s="3"/>
      <c r="G1793" s="3"/>
      <c r="H1793" s="3"/>
      <c r="I1793" s="3"/>
      <c r="J1793" s="3"/>
    </row>
    <row r="1794" spans="4:10" x14ac:dyDescent="0.35">
      <c r="D1794" s="3"/>
      <c r="E1794" s="3"/>
      <c r="F1794" s="3"/>
      <c r="G1794" s="3"/>
      <c r="H1794" s="3"/>
      <c r="I1794" s="3"/>
      <c r="J1794" s="3"/>
    </row>
    <row r="1795" spans="4:10" x14ac:dyDescent="0.35">
      <c r="D1795" s="3"/>
      <c r="E1795" s="3"/>
      <c r="F1795" s="3"/>
      <c r="G1795" s="3"/>
      <c r="H1795" s="3"/>
      <c r="I1795" s="3"/>
      <c r="J1795" s="3"/>
    </row>
    <row r="1796" spans="4:10" x14ac:dyDescent="0.35">
      <c r="D1796" s="3"/>
      <c r="E1796" s="3"/>
      <c r="F1796" s="3"/>
      <c r="G1796" s="3"/>
      <c r="H1796" s="3"/>
      <c r="I1796" s="3"/>
      <c r="J1796" s="3"/>
    </row>
    <row r="1797" spans="4:10" x14ac:dyDescent="0.35">
      <c r="D1797" s="3"/>
      <c r="E1797" s="3"/>
      <c r="F1797" s="3"/>
      <c r="G1797" s="3"/>
      <c r="H1797" s="3"/>
      <c r="I1797" s="3"/>
      <c r="J1797" s="3"/>
    </row>
    <row r="1798" spans="4:10" x14ac:dyDescent="0.35">
      <c r="D1798" s="3"/>
      <c r="E1798" s="3"/>
      <c r="F1798" s="3"/>
      <c r="G1798" s="3"/>
      <c r="H1798" s="3"/>
      <c r="I1798" s="3"/>
      <c r="J1798" s="3"/>
    </row>
    <row r="1799" spans="4:10" x14ac:dyDescent="0.35">
      <c r="D1799" s="3"/>
      <c r="E1799" s="3"/>
      <c r="F1799" s="3"/>
      <c r="G1799" s="3"/>
      <c r="H1799" s="3"/>
      <c r="I1799" s="3"/>
      <c r="J1799" s="3"/>
    </row>
    <row r="1800" spans="4:10" x14ac:dyDescent="0.35">
      <c r="D1800" s="3"/>
      <c r="E1800" s="3"/>
      <c r="F1800" s="3"/>
      <c r="G1800" s="3"/>
      <c r="H1800" s="3"/>
      <c r="I1800" s="3"/>
      <c r="J1800" s="3"/>
    </row>
    <row r="1801" spans="4:10" x14ac:dyDescent="0.35">
      <c r="D1801" s="3"/>
      <c r="E1801" s="3"/>
      <c r="F1801" s="3"/>
      <c r="G1801" s="3"/>
      <c r="H1801" s="3"/>
      <c r="I1801" s="3"/>
      <c r="J1801" s="3"/>
    </row>
    <row r="1802" spans="4:10" x14ac:dyDescent="0.35">
      <c r="D1802" s="3"/>
      <c r="E1802" s="3"/>
      <c r="F1802" s="3"/>
      <c r="G1802" s="3"/>
      <c r="H1802" s="3"/>
      <c r="I1802" s="3"/>
      <c r="J1802" s="3"/>
    </row>
    <row r="1803" spans="4:10" x14ac:dyDescent="0.35">
      <c r="D1803" s="3"/>
      <c r="E1803" s="3"/>
      <c r="F1803" s="3"/>
      <c r="G1803" s="3"/>
      <c r="H1803" s="3"/>
      <c r="I1803" s="3"/>
      <c r="J1803" s="3"/>
    </row>
    <row r="1804" spans="4:10" x14ac:dyDescent="0.35">
      <c r="D1804" s="3"/>
      <c r="E1804" s="3"/>
      <c r="F1804" s="3"/>
      <c r="G1804" s="3"/>
      <c r="H1804" s="3"/>
      <c r="I1804" s="3"/>
      <c r="J1804" s="3"/>
    </row>
    <row r="1805" spans="4:10" x14ac:dyDescent="0.35">
      <c r="D1805" s="3"/>
      <c r="E1805" s="3"/>
      <c r="F1805" s="3"/>
      <c r="G1805" s="3"/>
      <c r="H1805" s="3"/>
      <c r="I1805" s="3"/>
      <c r="J1805" s="3"/>
    </row>
    <row r="1806" spans="4:10" x14ac:dyDescent="0.35">
      <c r="D1806" s="3"/>
      <c r="E1806" s="3"/>
      <c r="F1806" s="3"/>
      <c r="G1806" s="3"/>
      <c r="H1806" s="3"/>
      <c r="I1806" s="3"/>
      <c r="J1806" s="3"/>
    </row>
    <row r="1807" spans="4:10" x14ac:dyDescent="0.35">
      <c r="D1807" s="3"/>
      <c r="E1807" s="3"/>
      <c r="F1807" s="3"/>
      <c r="G1807" s="3"/>
      <c r="H1807" s="3"/>
      <c r="I1807" s="3"/>
      <c r="J1807" s="3"/>
    </row>
    <row r="1808" spans="4:10" x14ac:dyDescent="0.35">
      <c r="D1808" s="3"/>
      <c r="E1808" s="3"/>
      <c r="F1808" s="3"/>
      <c r="G1808" s="3"/>
      <c r="H1808" s="3"/>
      <c r="I1808" s="3"/>
      <c r="J1808" s="3"/>
    </row>
    <row r="1809" spans="4:10" x14ac:dyDescent="0.35">
      <c r="D1809" s="3"/>
      <c r="E1809" s="3"/>
      <c r="F1809" s="3"/>
      <c r="G1809" s="3"/>
      <c r="H1809" s="3"/>
      <c r="I1809" s="3"/>
      <c r="J1809" s="3"/>
    </row>
    <row r="1810" spans="4:10" x14ac:dyDescent="0.35">
      <c r="D1810" s="3"/>
      <c r="E1810" s="3"/>
      <c r="F1810" s="3"/>
      <c r="G1810" s="3"/>
      <c r="H1810" s="3"/>
      <c r="I1810" s="3"/>
      <c r="J1810" s="3"/>
    </row>
    <row r="1811" spans="4:10" x14ac:dyDescent="0.35">
      <c r="D1811" s="3"/>
      <c r="E1811" s="3"/>
      <c r="F1811" s="3"/>
      <c r="G1811" s="3"/>
      <c r="H1811" s="3"/>
      <c r="I1811" s="3"/>
      <c r="J1811" s="3"/>
    </row>
    <row r="1812" spans="4:10" x14ac:dyDescent="0.35">
      <c r="D1812" s="3"/>
      <c r="E1812" s="3"/>
      <c r="F1812" s="3"/>
      <c r="G1812" s="3"/>
      <c r="H1812" s="3"/>
      <c r="I1812" s="3"/>
      <c r="J1812" s="3"/>
    </row>
    <row r="1813" spans="4:10" x14ac:dyDescent="0.35">
      <c r="D1813" s="3"/>
      <c r="E1813" s="3"/>
      <c r="F1813" s="3"/>
      <c r="G1813" s="3"/>
      <c r="H1813" s="3"/>
      <c r="I1813" s="3"/>
      <c r="J1813" s="3"/>
    </row>
    <row r="1814" spans="4:10" x14ac:dyDescent="0.35">
      <c r="D1814" s="3"/>
      <c r="E1814" s="3"/>
      <c r="F1814" s="3"/>
      <c r="G1814" s="3"/>
      <c r="H1814" s="3"/>
      <c r="I1814" s="3"/>
      <c r="J1814" s="3"/>
    </row>
    <row r="1815" spans="4:10" x14ac:dyDescent="0.35">
      <c r="D1815" s="3"/>
      <c r="E1815" s="3"/>
      <c r="F1815" s="3"/>
      <c r="G1815" s="3"/>
      <c r="H1815" s="3"/>
      <c r="I1815" s="3"/>
      <c r="J1815" s="3"/>
    </row>
    <row r="1816" spans="4:10" x14ac:dyDescent="0.35">
      <c r="D1816" s="3"/>
      <c r="E1816" s="3"/>
      <c r="F1816" s="3"/>
      <c r="G1816" s="3"/>
      <c r="H1816" s="3"/>
      <c r="I1816" s="3"/>
      <c r="J1816" s="3"/>
    </row>
    <row r="1817" spans="4:10" x14ac:dyDescent="0.35">
      <c r="D1817" s="3"/>
      <c r="E1817" s="3"/>
      <c r="F1817" s="3"/>
      <c r="G1817" s="3"/>
      <c r="H1817" s="3"/>
      <c r="I1817" s="3"/>
      <c r="J1817" s="3"/>
    </row>
    <row r="1818" spans="4:10" x14ac:dyDescent="0.35">
      <c r="D1818" s="3"/>
      <c r="E1818" s="3"/>
      <c r="F1818" s="3"/>
      <c r="G1818" s="3"/>
      <c r="H1818" s="3"/>
      <c r="I1818" s="3"/>
      <c r="J1818" s="3"/>
    </row>
    <row r="1819" spans="4:10" x14ac:dyDescent="0.35">
      <c r="D1819" s="3"/>
      <c r="E1819" s="3"/>
      <c r="F1819" s="3"/>
      <c r="G1819" s="3"/>
      <c r="H1819" s="3"/>
      <c r="I1819" s="3"/>
      <c r="J1819" s="3"/>
    </row>
    <row r="1820" spans="4:10" x14ac:dyDescent="0.35">
      <c r="D1820" s="3"/>
      <c r="E1820" s="3"/>
      <c r="F1820" s="3"/>
      <c r="G1820" s="3"/>
      <c r="H1820" s="3"/>
      <c r="I1820" s="3"/>
      <c r="J1820" s="3"/>
    </row>
    <row r="1821" spans="4:10" x14ac:dyDescent="0.35">
      <c r="D1821" s="3"/>
      <c r="E1821" s="3"/>
      <c r="F1821" s="3"/>
      <c r="G1821" s="3"/>
      <c r="H1821" s="3"/>
      <c r="I1821" s="3"/>
      <c r="J1821" s="3"/>
    </row>
    <row r="1822" spans="4:10" x14ac:dyDescent="0.35">
      <c r="D1822" s="3"/>
      <c r="E1822" s="3"/>
      <c r="F1822" s="3"/>
      <c r="G1822" s="3"/>
      <c r="H1822" s="3"/>
      <c r="I1822" s="3"/>
      <c r="J1822" s="3"/>
    </row>
    <row r="1823" spans="4:10" x14ac:dyDescent="0.35">
      <c r="D1823" s="3"/>
      <c r="E1823" s="3"/>
      <c r="F1823" s="3"/>
      <c r="G1823" s="3"/>
      <c r="H1823" s="3"/>
      <c r="I1823" s="3"/>
      <c r="J1823" s="3"/>
    </row>
    <row r="1824" spans="4:10" x14ac:dyDescent="0.35">
      <c r="D1824" s="3"/>
      <c r="E1824" s="3"/>
      <c r="F1824" s="3"/>
      <c r="G1824" s="3"/>
      <c r="H1824" s="3"/>
      <c r="I1824" s="3"/>
      <c r="J1824" s="3"/>
    </row>
    <row r="1825" spans="4:10" x14ac:dyDescent="0.35">
      <c r="D1825" s="3"/>
      <c r="E1825" s="3"/>
      <c r="F1825" s="3"/>
      <c r="G1825" s="3"/>
      <c r="H1825" s="3"/>
      <c r="I1825" s="3"/>
      <c r="J1825" s="3"/>
    </row>
    <row r="1826" spans="4:10" x14ac:dyDescent="0.35">
      <c r="D1826" s="3"/>
      <c r="E1826" s="3"/>
      <c r="F1826" s="3"/>
      <c r="G1826" s="3"/>
      <c r="H1826" s="3"/>
      <c r="I1826" s="3"/>
      <c r="J1826" s="3"/>
    </row>
    <row r="1827" spans="4:10" x14ac:dyDescent="0.35">
      <c r="D1827" s="3"/>
      <c r="E1827" s="3"/>
      <c r="F1827" s="3"/>
      <c r="G1827" s="3"/>
      <c r="H1827" s="3"/>
      <c r="I1827" s="3"/>
      <c r="J1827" s="3"/>
    </row>
    <row r="1828" spans="4:10" x14ac:dyDescent="0.35">
      <c r="D1828" s="3"/>
      <c r="E1828" s="3"/>
      <c r="F1828" s="3"/>
      <c r="G1828" s="3"/>
      <c r="H1828" s="3"/>
      <c r="I1828" s="3"/>
      <c r="J1828" s="3"/>
    </row>
    <row r="1829" spans="4:10" x14ac:dyDescent="0.35">
      <c r="D1829" s="3"/>
      <c r="E1829" s="3"/>
      <c r="F1829" s="3"/>
      <c r="G1829" s="3"/>
      <c r="H1829" s="3"/>
      <c r="I1829" s="3"/>
      <c r="J1829" s="3"/>
    </row>
    <row r="1830" spans="4:10" x14ac:dyDescent="0.35">
      <c r="D1830" s="3"/>
      <c r="E1830" s="3"/>
      <c r="F1830" s="3"/>
      <c r="G1830" s="3"/>
      <c r="H1830" s="3"/>
      <c r="I1830" s="3"/>
      <c r="J1830" s="3"/>
    </row>
    <row r="1831" spans="4:10" x14ac:dyDescent="0.35">
      <c r="D1831" s="3"/>
      <c r="E1831" s="3"/>
      <c r="F1831" s="3"/>
      <c r="G1831" s="3"/>
      <c r="H1831" s="3"/>
      <c r="I1831" s="3"/>
      <c r="J1831" s="3"/>
    </row>
    <row r="1832" spans="4:10" x14ac:dyDescent="0.35">
      <c r="D1832" s="3"/>
      <c r="E1832" s="3"/>
      <c r="F1832" s="3"/>
      <c r="G1832" s="3"/>
      <c r="H1832" s="3"/>
      <c r="I1832" s="3"/>
      <c r="J1832" s="3"/>
    </row>
    <row r="1833" spans="4:10" x14ac:dyDescent="0.35">
      <c r="D1833" s="3"/>
      <c r="E1833" s="3"/>
      <c r="F1833" s="3"/>
      <c r="G1833" s="3"/>
      <c r="H1833" s="3"/>
      <c r="I1833" s="3"/>
      <c r="J1833" s="3"/>
    </row>
    <row r="1834" spans="4:10" x14ac:dyDescent="0.35">
      <c r="D1834" s="3"/>
      <c r="E1834" s="3"/>
      <c r="F1834" s="3"/>
      <c r="G1834" s="3"/>
      <c r="H1834" s="3"/>
      <c r="I1834" s="3"/>
      <c r="J1834" s="3"/>
    </row>
    <row r="1835" spans="4:10" x14ac:dyDescent="0.35">
      <c r="D1835" s="3"/>
      <c r="E1835" s="3"/>
      <c r="F1835" s="3"/>
      <c r="G1835" s="3"/>
      <c r="H1835" s="3"/>
      <c r="I1835" s="3"/>
      <c r="J1835" s="3"/>
    </row>
    <row r="1836" spans="4:10" x14ac:dyDescent="0.35">
      <c r="D1836" s="3"/>
      <c r="E1836" s="3"/>
      <c r="F1836" s="3"/>
      <c r="G1836" s="3"/>
      <c r="H1836" s="3"/>
      <c r="I1836" s="3"/>
      <c r="J1836" s="3"/>
    </row>
    <row r="1837" spans="4:10" x14ac:dyDescent="0.35">
      <c r="D1837" s="3"/>
      <c r="E1837" s="3"/>
      <c r="F1837" s="3"/>
      <c r="G1837" s="3"/>
      <c r="H1837" s="3"/>
      <c r="I1837" s="3"/>
      <c r="J1837" s="3"/>
    </row>
    <row r="1838" spans="4:10" x14ac:dyDescent="0.35">
      <c r="D1838" s="3"/>
      <c r="E1838" s="3"/>
      <c r="F1838" s="3"/>
      <c r="G1838" s="3"/>
      <c r="H1838" s="3"/>
      <c r="I1838" s="3"/>
      <c r="J1838" s="3"/>
    </row>
    <row r="1839" spans="4:10" x14ac:dyDescent="0.35">
      <c r="D1839" s="3"/>
      <c r="E1839" s="3"/>
      <c r="F1839" s="3"/>
      <c r="G1839" s="3"/>
      <c r="H1839" s="3"/>
      <c r="I1839" s="3"/>
      <c r="J1839" s="3"/>
    </row>
    <row r="1840" spans="4:10" x14ac:dyDescent="0.35">
      <c r="D1840" s="3"/>
      <c r="E1840" s="3"/>
      <c r="F1840" s="3"/>
      <c r="G1840" s="3"/>
      <c r="H1840" s="3"/>
      <c r="I1840" s="3"/>
      <c r="J1840" s="3"/>
    </row>
    <row r="1841" spans="4:10" x14ac:dyDescent="0.35">
      <c r="D1841" s="3"/>
      <c r="E1841" s="3"/>
      <c r="F1841" s="3"/>
      <c r="G1841" s="3"/>
      <c r="H1841" s="3"/>
      <c r="I1841" s="3"/>
      <c r="J1841" s="3"/>
    </row>
    <row r="1842" spans="4:10" x14ac:dyDescent="0.35">
      <c r="D1842" s="3"/>
      <c r="E1842" s="3"/>
      <c r="F1842" s="3"/>
      <c r="G1842" s="3"/>
      <c r="H1842" s="3"/>
      <c r="I1842" s="3"/>
      <c r="J1842" s="3"/>
    </row>
    <row r="1843" spans="4:10" x14ac:dyDescent="0.35">
      <c r="D1843" s="3"/>
      <c r="E1843" s="3"/>
      <c r="F1843" s="3"/>
      <c r="G1843" s="3"/>
      <c r="H1843" s="3"/>
      <c r="I1843" s="3"/>
      <c r="J1843" s="3"/>
    </row>
    <row r="1844" spans="4:10" x14ac:dyDescent="0.35">
      <c r="D1844" s="3"/>
      <c r="E1844" s="3"/>
      <c r="F1844" s="3"/>
      <c r="G1844" s="3"/>
      <c r="H1844" s="3"/>
      <c r="I1844" s="3"/>
      <c r="J1844" s="3"/>
    </row>
    <row r="1845" spans="4:10" x14ac:dyDescent="0.35">
      <c r="D1845" s="3"/>
      <c r="E1845" s="3"/>
      <c r="F1845" s="3"/>
      <c r="G1845" s="3"/>
      <c r="H1845" s="3"/>
      <c r="I1845" s="3"/>
      <c r="J1845" s="3"/>
    </row>
    <row r="1846" spans="4:10" x14ac:dyDescent="0.35">
      <c r="D1846" s="3"/>
      <c r="E1846" s="3"/>
      <c r="F1846" s="3"/>
      <c r="G1846" s="3"/>
      <c r="H1846" s="3"/>
      <c r="I1846" s="3"/>
      <c r="J1846" s="3"/>
    </row>
    <row r="1847" spans="4:10" x14ac:dyDescent="0.35">
      <c r="D1847" s="3"/>
      <c r="E1847" s="3"/>
      <c r="F1847" s="3"/>
      <c r="G1847" s="3"/>
      <c r="H1847" s="3"/>
      <c r="I1847" s="3"/>
      <c r="J1847" s="3"/>
    </row>
    <row r="1848" spans="4:10" x14ac:dyDescent="0.35">
      <c r="D1848" s="3"/>
      <c r="E1848" s="3"/>
      <c r="F1848" s="3"/>
      <c r="G1848" s="3"/>
      <c r="H1848" s="3"/>
      <c r="I1848" s="3"/>
      <c r="J1848" s="3"/>
    </row>
    <row r="1849" spans="4:10" x14ac:dyDescent="0.35">
      <c r="D1849" s="3"/>
      <c r="E1849" s="3"/>
      <c r="F1849" s="3"/>
      <c r="G1849" s="3"/>
      <c r="H1849" s="3"/>
      <c r="I1849" s="3"/>
      <c r="J1849" s="3"/>
    </row>
    <row r="1850" spans="4:10" x14ac:dyDescent="0.35">
      <c r="D1850" s="3"/>
      <c r="E1850" s="3"/>
      <c r="F1850" s="3"/>
      <c r="G1850" s="3"/>
      <c r="H1850" s="3"/>
      <c r="I1850" s="3"/>
      <c r="J1850" s="3"/>
    </row>
    <row r="1851" spans="4:10" x14ac:dyDescent="0.35">
      <c r="D1851" s="3"/>
      <c r="E1851" s="3"/>
      <c r="F1851" s="3"/>
      <c r="G1851" s="3"/>
      <c r="H1851" s="3"/>
      <c r="I1851" s="3"/>
      <c r="J1851" s="3"/>
    </row>
    <row r="1852" spans="4:10" x14ac:dyDescent="0.35">
      <c r="D1852" s="3"/>
      <c r="E1852" s="3"/>
      <c r="F1852" s="3"/>
      <c r="G1852" s="3"/>
      <c r="H1852" s="3"/>
      <c r="I1852" s="3"/>
      <c r="J1852" s="3"/>
    </row>
    <row r="1853" spans="4:10" x14ac:dyDescent="0.35">
      <c r="D1853" s="3"/>
      <c r="E1853" s="3"/>
      <c r="F1853" s="3"/>
      <c r="G1853" s="3"/>
      <c r="H1853" s="3"/>
      <c r="I1853" s="3"/>
      <c r="J1853" s="3"/>
    </row>
    <row r="1854" spans="4:10" x14ac:dyDescent="0.35">
      <c r="D1854" s="3"/>
      <c r="E1854" s="3"/>
      <c r="F1854" s="3"/>
      <c r="G1854" s="3"/>
      <c r="H1854" s="3"/>
      <c r="I1854" s="3"/>
      <c r="J1854" s="3"/>
    </row>
    <row r="1855" spans="4:10" x14ac:dyDescent="0.35">
      <c r="D1855" s="3"/>
      <c r="E1855" s="3"/>
      <c r="F1855" s="3"/>
      <c r="G1855" s="3"/>
      <c r="H1855" s="3"/>
      <c r="I1855" s="3"/>
      <c r="J1855" s="3"/>
    </row>
    <row r="1856" spans="4:10" x14ac:dyDescent="0.35">
      <c r="D1856" s="3"/>
      <c r="E1856" s="3"/>
      <c r="F1856" s="3"/>
      <c r="G1856" s="3"/>
      <c r="H1856" s="3"/>
      <c r="I1856" s="3"/>
      <c r="J1856" s="3"/>
    </row>
    <row r="1857" spans="4:10" x14ac:dyDescent="0.35">
      <c r="D1857" s="3"/>
      <c r="E1857" s="3"/>
      <c r="F1857" s="3"/>
      <c r="G1857" s="3"/>
      <c r="H1857" s="3"/>
      <c r="I1857" s="3"/>
      <c r="J1857" s="3"/>
    </row>
    <row r="1858" spans="4:10" x14ac:dyDescent="0.35">
      <c r="D1858" s="3"/>
      <c r="E1858" s="3"/>
      <c r="F1858" s="3"/>
      <c r="G1858" s="3"/>
      <c r="H1858" s="3"/>
      <c r="I1858" s="3"/>
      <c r="J1858" s="3"/>
    </row>
    <row r="1859" spans="4:10" x14ac:dyDescent="0.35">
      <c r="D1859" s="3"/>
      <c r="E1859" s="3"/>
      <c r="F1859" s="3"/>
      <c r="G1859" s="3"/>
      <c r="H1859" s="3"/>
      <c r="I1859" s="3"/>
      <c r="J1859" s="3"/>
    </row>
    <row r="1860" spans="4:10" x14ac:dyDescent="0.35">
      <c r="D1860" s="3"/>
      <c r="E1860" s="3"/>
      <c r="F1860" s="3"/>
      <c r="G1860" s="3"/>
      <c r="H1860" s="3"/>
      <c r="I1860" s="3"/>
      <c r="J1860" s="3"/>
    </row>
    <row r="1861" spans="4:10" x14ac:dyDescent="0.35">
      <c r="D1861" s="3"/>
      <c r="E1861" s="3"/>
      <c r="F1861" s="3"/>
      <c r="G1861" s="3"/>
      <c r="H1861" s="3"/>
      <c r="I1861" s="3"/>
      <c r="J1861" s="3"/>
    </row>
    <row r="1862" spans="4:10" x14ac:dyDescent="0.35">
      <c r="D1862" s="3"/>
      <c r="E1862" s="3"/>
      <c r="F1862" s="3"/>
      <c r="G1862" s="3"/>
      <c r="H1862" s="3"/>
      <c r="I1862" s="3"/>
      <c r="J1862" s="3"/>
    </row>
    <row r="1863" spans="4:10" x14ac:dyDescent="0.35">
      <c r="D1863" s="3"/>
      <c r="E1863" s="3"/>
      <c r="F1863" s="3"/>
      <c r="G1863" s="3"/>
      <c r="H1863" s="3"/>
      <c r="I1863" s="3"/>
      <c r="J1863" s="3"/>
    </row>
    <row r="1864" spans="4:10" x14ac:dyDescent="0.35">
      <c r="D1864" s="3"/>
      <c r="E1864" s="3"/>
      <c r="F1864" s="3"/>
      <c r="G1864" s="3"/>
      <c r="H1864" s="3"/>
      <c r="I1864" s="3"/>
      <c r="J1864" s="3"/>
    </row>
    <row r="1865" spans="4:10" x14ac:dyDescent="0.35">
      <c r="D1865" s="3"/>
      <c r="E1865" s="3"/>
      <c r="F1865" s="3"/>
      <c r="G1865" s="3"/>
      <c r="H1865" s="3"/>
      <c r="I1865" s="3"/>
      <c r="J1865" s="3"/>
    </row>
    <row r="1866" spans="4:10" x14ac:dyDescent="0.35">
      <c r="D1866" s="3"/>
      <c r="E1866" s="3"/>
      <c r="F1866" s="3"/>
      <c r="G1866" s="3"/>
      <c r="H1866" s="3"/>
      <c r="I1866" s="3"/>
      <c r="J1866" s="3"/>
    </row>
    <row r="1867" spans="4:10" x14ac:dyDescent="0.35">
      <c r="D1867" s="3"/>
      <c r="E1867" s="3"/>
      <c r="F1867" s="3"/>
      <c r="G1867" s="3"/>
      <c r="H1867" s="3"/>
      <c r="I1867" s="3"/>
      <c r="J1867" s="3"/>
    </row>
    <row r="1868" spans="4:10" x14ac:dyDescent="0.35">
      <c r="D1868" s="3"/>
      <c r="E1868" s="3"/>
      <c r="F1868" s="3"/>
      <c r="G1868" s="3"/>
      <c r="H1868" s="3"/>
      <c r="I1868" s="3"/>
      <c r="J1868" s="3"/>
    </row>
    <row r="1869" spans="4:10" x14ac:dyDescent="0.35">
      <c r="D1869" s="3"/>
      <c r="E1869" s="3"/>
      <c r="F1869" s="3"/>
      <c r="G1869" s="3"/>
      <c r="H1869" s="3"/>
      <c r="I1869" s="3"/>
      <c r="J1869" s="3"/>
    </row>
    <row r="1870" spans="4:10" x14ac:dyDescent="0.35">
      <c r="D1870" s="3"/>
      <c r="E1870" s="3"/>
      <c r="F1870" s="3"/>
      <c r="G1870" s="3"/>
      <c r="H1870" s="3"/>
      <c r="I1870" s="3"/>
      <c r="J1870" s="3"/>
    </row>
    <row r="1871" spans="4:10" x14ac:dyDescent="0.35">
      <c r="D1871" s="3"/>
      <c r="E1871" s="3"/>
      <c r="F1871" s="3"/>
      <c r="G1871" s="3"/>
      <c r="H1871" s="3"/>
      <c r="I1871" s="3"/>
      <c r="J1871" s="3"/>
    </row>
    <row r="1872" spans="4:10" x14ac:dyDescent="0.35">
      <c r="D1872" s="3"/>
      <c r="E1872" s="3"/>
      <c r="F1872" s="3"/>
      <c r="G1872" s="3"/>
      <c r="H1872" s="3"/>
      <c r="I1872" s="3"/>
      <c r="J1872" s="3"/>
    </row>
    <row r="1873" spans="4:10" x14ac:dyDescent="0.35">
      <c r="D1873" s="3"/>
      <c r="E1873" s="3"/>
      <c r="F1873" s="3"/>
      <c r="G1873" s="3"/>
      <c r="H1873" s="3"/>
      <c r="I1873" s="3"/>
      <c r="J1873" s="3"/>
    </row>
    <row r="1874" spans="4:10" x14ac:dyDescent="0.35">
      <c r="D1874" s="3"/>
      <c r="E1874" s="3"/>
      <c r="F1874" s="3"/>
      <c r="G1874" s="3"/>
      <c r="H1874" s="3"/>
      <c r="I1874" s="3"/>
      <c r="J1874" s="3"/>
    </row>
    <row r="1875" spans="4:10" x14ac:dyDescent="0.35">
      <c r="D1875" s="3"/>
      <c r="E1875" s="3"/>
      <c r="F1875" s="3"/>
      <c r="G1875" s="3"/>
      <c r="H1875" s="3"/>
      <c r="I1875" s="3"/>
      <c r="J1875" s="3"/>
    </row>
    <row r="1876" spans="4:10" x14ac:dyDescent="0.35">
      <c r="D1876" s="3"/>
      <c r="E1876" s="3"/>
      <c r="F1876" s="3"/>
      <c r="G1876" s="3"/>
      <c r="H1876" s="3"/>
      <c r="I1876" s="3"/>
      <c r="J1876" s="3"/>
    </row>
    <row r="1877" spans="4:10" x14ac:dyDescent="0.35">
      <c r="D1877" s="3"/>
      <c r="E1877" s="3"/>
      <c r="F1877" s="3"/>
      <c r="G1877" s="3"/>
      <c r="H1877" s="3"/>
      <c r="I1877" s="3"/>
      <c r="J1877" s="3"/>
    </row>
    <row r="1878" spans="4:10" x14ac:dyDescent="0.35">
      <c r="D1878" s="3"/>
      <c r="E1878" s="3"/>
      <c r="F1878" s="3"/>
      <c r="G1878" s="3"/>
      <c r="H1878" s="3"/>
      <c r="I1878" s="3"/>
      <c r="J1878" s="3"/>
    </row>
    <row r="1879" spans="4:10" x14ac:dyDescent="0.35">
      <c r="D1879" s="3"/>
      <c r="E1879" s="3"/>
      <c r="F1879" s="3"/>
      <c r="G1879" s="3"/>
      <c r="H1879" s="3"/>
      <c r="I1879" s="3"/>
      <c r="J1879" s="3"/>
    </row>
    <row r="1880" spans="4:10" x14ac:dyDescent="0.35">
      <c r="D1880" s="3"/>
      <c r="E1880" s="3"/>
      <c r="F1880" s="3"/>
      <c r="G1880" s="3"/>
      <c r="H1880" s="3"/>
      <c r="I1880" s="3"/>
      <c r="J1880" s="3"/>
    </row>
    <row r="1881" spans="4:10" x14ac:dyDescent="0.35">
      <c r="D1881" s="3"/>
      <c r="E1881" s="3"/>
      <c r="F1881" s="3"/>
      <c r="G1881" s="3"/>
      <c r="H1881" s="3"/>
      <c r="I1881" s="3"/>
      <c r="J1881" s="3"/>
    </row>
    <row r="1882" spans="4:10" x14ac:dyDescent="0.35">
      <c r="D1882" s="3"/>
      <c r="E1882" s="3"/>
      <c r="F1882" s="3"/>
      <c r="G1882" s="3"/>
      <c r="H1882" s="3"/>
      <c r="I1882" s="3"/>
      <c r="J1882" s="3"/>
    </row>
    <row r="1883" spans="4:10" x14ac:dyDescent="0.35">
      <c r="D1883" s="3"/>
      <c r="E1883" s="3"/>
      <c r="F1883" s="3"/>
      <c r="G1883" s="3"/>
      <c r="H1883" s="3"/>
      <c r="I1883" s="3"/>
      <c r="J1883" s="3"/>
    </row>
    <row r="1884" spans="4:10" x14ac:dyDescent="0.35">
      <c r="D1884" s="3"/>
      <c r="E1884" s="3"/>
      <c r="F1884" s="3"/>
      <c r="G1884" s="3"/>
      <c r="H1884" s="3"/>
      <c r="I1884" s="3"/>
      <c r="J1884" s="3"/>
    </row>
    <row r="1885" spans="4:10" x14ac:dyDescent="0.35">
      <c r="D1885" s="3"/>
      <c r="E1885" s="3"/>
      <c r="F1885" s="3"/>
      <c r="G1885" s="3"/>
      <c r="H1885" s="3"/>
      <c r="I1885" s="3"/>
      <c r="J1885" s="3"/>
    </row>
    <row r="1886" spans="4:10" x14ac:dyDescent="0.35">
      <c r="D1886" s="3"/>
      <c r="E1886" s="3"/>
      <c r="F1886" s="3"/>
      <c r="G1886" s="3"/>
      <c r="H1886" s="3"/>
      <c r="I1886" s="3"/>
      <c r="J1886" s="3"/>
    </row>
    <row r="1887" spans="4:10" x14ac:dyDescent="0.35">
      <c r="D1887" s="3"/>
      <c r="E1887" s="3"/>
      <c r="F1887" s="3"/>
      <c r="G1887" s="3"/>
      <c r="H1887" s="3"/>
      <c r="I1887" s="3"/>
      <c r="J1887" s="3"/>
    </row>
    <row r="1888" spans="4:10" x14ac:dyDescent="0.35">
      <c r="D1888" s="3"/>
      <c r="E1888" s="3"/>
      <c r="F1888" s="3"/>
      <c r="G1888" s="3"/>
      <c r="H1888" s="3"/>
      <c r="I1888" s="3"/>
      <c r="J1888" s="3"/>
    </row>
    <row r="1889" spans="4:10" x14ac:dyDescent="0.35">
      <c r="D1889" s="3"/>
      <c r="E1889" s="3"/>
      <c r="F1889" s="3"/>
      <c r="G1889" s="3"/>
      <c r="H1889" s="3"/>
      <c r="I1889" s="3"/>
      <c r="J1889" s="3"/>
    </row>
    <row r="1890" spans="4:10" x14ac:dyDescent="0.35">
      <c r="D1890" s="3"/>
      <c r="E1890" s="3"/>
      <c r="F1890" s="3"/>
      <c r="G1890" s="3"/>
      <c r="H1890" s="3"/>
      <c r="I1890" s="3"/>
      <c r="J1890" s="3"/>
    </row>
    <row r="1891" spans="4:10" x14ac:dyDescent="0.35">
      <c r="D1891" s="3"/>
      <c r="E1891" s="3"/>
      <c r="F1891" s="3"/>
      <c r="G1891" s="3"/>
      <c r="H1891" s="3"/>
      <c r="I1891" s="3"/>
      <c r="J1891" s="3"/>
    </row>
    <row r="1892" spans="4:10" x14ac:dyDescent="0.35">
      <c r="D1892" s="3"/>
      <c r="E1892" s="3"/>
      <c r="F1892" s="3"/>
      <c r="G1892" s="3"/>
      <c r="H1892" s="3"/>
      <c r="I1892" s="3"/>
      <c r="J1892" s="3"/>
    </row>
    <row r="1893" spans="4:10" x14ac:dyDescent="0.35">
      <c r="D1893" s="3"/>
      <c r="E1893" s="3"/>
      <c r="F1893" s="3"/>
      <c r="G1893" s="3"/>
      <c r="H1893" s="3"/>
      <c r="I1893" s="3"/>
      <c r="J1893" s="3"/>
    </row>
    <row r="1894" spans="4:10" x14ac:dyDescent="0.35">
      <c r="D1894" s="3"/>
      <c r="E1894" s="3"/>
      <c r="F1894" s="3"/>
      <c r="G1894" s="3"/>
      <c r="H1894" s="3"/>
      <c r="I1894" s="3"/>
      <c r="J1894" s="3"/>
    </row>
    <row r="1895" spans="4:10" x14ac:dyDescent="0.35">
      <c r="D1895" s="3"/>
      <c r="E1895" s="3"/>
      <c r="F1895" s="3"/>
      <c r="G1895" s="3"/>
      <c r="H1895" s="3"/>
      <c r="I1895" s="3"/>
      <c r="J1895" s="3"/>
    </row>
    <row r="1896" spans="4:10" x14ac:dyDescent="0.35">
      <c r="D1896" s="3"/>
      <c r="E1896" s="3"/>
      <c r="F1896" s="3"/>
      <c r="G1896" s="3"/>
      <c r="H1896" s="3"/>
      <c r="I1896" s="3"/>
      <c r="J1896" s="3"/>
    </row>
    <row r="1897" spans="4:10" x14ac:dyDescent="0.35">
      <c r="D1897" s="3"/>
      <c r="E1897" s="3"/>
      <c r="F1897" s="3"/>
      <c r="G1897" s="3"/>
      <c r="H1897" s="3"/>
      <c r="I1897" s="3"/>
      <c r="J1897" s="3"/>
    </row>
    <row r="1898" spans="4:10" x14ac:dyDescent="0.35">
      <c r="D1898" s="3"/>
      <c r="E1898" s="3"/>
      <c r="F1898" s="3"/>
      <c r="G1898" s="3"/>
      <c r="H1898" s="3"/>
      <c r="I1898" s="3"/>
      <c r="J1898" s="3"/>
    </row>
    <row r="1899" spans="4:10" x14ac:dyDescent="0.35">
      <c r="D1899" s="3"/>
      <c r="E1899" s="3"/>
      <c r="F1899" s="3"/>
      <c r="G1899" s="3"/>
      <c r="H1899" s="3"/>
      <c r="I1899" s="3"/>
      <c r="J1899" s="3"/>
    </row>
    <row r="1900" spans="4:10" x14ac:dyDescent="0.35">
      <c r="D1900" s="3"/>
      <c r="E1900" s="3"/>
      <c r="F1900" s="3"/>
      <c r="G1900" s="3"/>
      <c r="H1900" s="3"/>
      <c r="I1900" s="3"/>
      <c r="J1900" s="3"/>
    </row>
    <row r="1901" spans="4:10" x14ac:dyDescent="0.35">
      <c r="D1901" s="3"/>
      <c r="E1901" s="3"/>
      <c r="F1901" s="3"/>
      <c r="G1901" s="3"/>
      <c r="H1901" s="3"/>
      <c r="I1901" s="3"/>
      <c r="J1901" s="3"/>
    </row>
    <row r="1902" spans="4:10" x14ac:dyDescent="0.35">
      <c r="D1902" s="3"/>
      <c r="E1902" s="3"/>
      <c r="F1902" s="3"/>
      <c r="G1902" s="3"/>
      <c r="H1902" s="3"/>
      <c r="I1902" s="3"/>
      <c r="J1902" s="3"/>
    </row>
    <row r="1903" spans="4:10" x14ac:dyDescent="0.35">
      <c r="D1903" s="3"/>
      <c r="E1903" s="3"/>
      <c r="F1903" s="3"/>
      <c r="G1903" s="3"/>
      <c r="H1903" s="3"/>
      <c r="I1903" s="3"/>
      <c r="J1903" s="3"/>
    </row>
    <row r="1904" spans="4:10" x14ac:dyDescent="0.35">
      <c r="D1904" s="3"/>
      <c r="E1904" s="3"/>
      <c r="F1904" s="3"/>
      <c r="G1904" s="3"/>
      <c r="H1904" s="3"/>
      <c r="I1904" s="3"/>
      <c r="J1904" s="3"/>
    </row>
    <row r="1905" spans="4:10" x14ac:dyDescent="0.35">
      <c r="D1905" s="3"/>
      <c r="E1905" s="3"/>
      <c r="F1905" s="3"/>
      <c r="G1905" s="3"/>
      <c r="H1905" s="3"/>
      <c r="I1905" s="3"/>
      <c r="J1905" s="3"/>
    </row>
    <row r="1906" spans="4:10" x14ac:dyDescent="0.35">
      <c r="D1906" s="3"/>
      <c r="E1906" s="3"/>
      <c r="F1906" s="3"/>
      <c r="G1906" s="3"/>
      <c r="H1906" s="3"/>
      <c r="I1906" s="3"/>
      <c r="J1906" s="3"/>
    </row>
    <row r="1907" spans="4:10" x14ac:dyDescent="0.35">
      <c r="D1907" s="3"/>
      <c r="E1907" s="3"/>
      <c r="F1907" s="3"/>
      <c r="G1907" s="3"/>
      <c r="H1907" s="3"/>
      <c r="I1907" s="3"/>
      <c r="J1907" s="3"/>
    </row>
    <row r="1908" spans="4:10" x14ac:dyDescent="0.35">
      <c r="D1908" s="3"/>
      <c r="E1908" s="3"/>
      <c r="F1908" s="3"/>
      <c r="G1908" s="3"/>
      <c r="H1908" s="3"/>
      <c r="I1908" s="3"/>
      <c r="J1908" s="3"/>
    </row>
    <row r="1909" spans="4:10" x14ac:dyDescent="0.35">
      <c r="D1909" s="3"/>
      <c r="E1909" s="3"/>
      <c r="F1909" s="3"/>
      <c r="G1909" s="3"/>
      <c r="H1909" s="3"/>
      <c r="I1909" s="3"/>
      <c r="J1909" s="3"/>
    </row>
    <row r="1910" spans="4:10" x14ac:dyDescent="0.35">
      <c r="D1910" s="3"/>
      <c r="E1910" s="3"/>
      <c r="F1910" s="3"/>
      <c r="G1910" s="3"/>
      <c r="H1910" s="3"/>
      <c r="I1910" s="3"/>
      <c r="J1910" s="3"/>
    </row>
    <row r="1911" spans="4:10" x14ac:dyDescent="0.35">
      <c r="D1911" s="3"/>
      <c r="E1911" s="3"/>
      <c r="F1911" s="3"/>
      <c r="G1911" s="3"/>
      <c r="H1911" s="3"/>
      <c r="I1911" s="3"/>
      <c r="J1911" s="3"/>
    </row>
    <row r="1912" spans="4:10" x14ac:dyDescent="0.35">
      <c r="D1912" s="3"/>
      <c r="E1912" s="3"/>
      <c r="F1912" s="3"/>
      <c r="G1912" s="3"/>
      <c r="H1912" s="3"/>
      <c r="I1912" s="3"/>
      <c r="J1912" s="3"/>
    </row>
    <row r="1913" spans="4:10" x14ac:dyDescent="0.35">
      <c r="D1913" s="3"/>
      <c r="E1913" s="3"/>
      <c r="F1913" s="3"/>
      <c r="G1913" s="3"/>
      <c r="H1913" s="3"/>
      <c r="I1913" s="3"/>
      <c r="J1913" s="3"/>
    </row>
    <row r="1914" spans="4:10" x14ac:dyDescent="0.35">
      <c r="D1914" s="3"/>
      <c r="E1914" s="3"/>
      <c r="F1914" s="3"/>
      <c r="G1914" s="3"/>
      <c r="H1914" s="3"/>
      <c r="I1914" s="3"/>
      <c r="J1914" s="3"/>
    </row>
    <row r="1915" spans="4:10" x14ac:dyDescent="0.35">
      <c r="D1915" s="3"/>
      <c r="E1915" s="3"/>
      <c r="F1915" s="3"/>
      <c r="G1915" s="3"/>
      <c r="H1915" s="3"/>
      <c r="I1915" s="3"/>
      <c r="J1915" s="3"/>
    </row>
    <row r="1916" spans="4:10" x14ac:dyDescent="0.35">
      <c r="D1916" s="3"/>
      <c r="E1916" s="3"/>
      <c r="F1916" s="3"/>
      <c r="G1916" s="3"/>
      <c r="H1916" s="3"/>
      <c r="I1916" s="3"/>
      <c r="J1916" s="3"/>
    </row>
    <row r="1917" spans="4:10" x14ac:dyDescent="0.35">
      <c r="D1917" s="3"/>
      <c r="E1917" s="3"/>
      <c r="F1917" s="3"/>
      <c r="G1917" s="3"/>
      <c r="H1917" s="3"/>
      <c r="I1917" s="3"/>
      <c r="J1917" s="3"/>
    </row>
    <row r="1918" spans="4:10" x14ac:dyDescent="0.35">
      <c r="D1918" s="3"/>
      <c r="E1918" s="3"/>
      <c r="F1918" s="3"/>
      <c r="G1918" s="3"/>
      <c r="H1918" s="3"/>
      <c r="I1918" s="3"/>
      <c r="J1918" s="3"/>
    </row>
    <row r="1919" spans="4:10" x14ac:dyDescent="0.35">
      <c r="D1919" s="3"/>
      <c r="E1919" s="3"/>
      <c r="F1919" s="3"/>
      <c r="G1919" s="3"/>
      <c r="H1919" s="3"/>
      <c r="I1919" s="3"/>
      <c r="J1919" s="3"/>
    </row>
    <row r="1920" spans="4:10" x14ac:dyDescent="0.35">
      <c r="D1920" s="3"/>
      <c r="E1920" s="3"/>
      <c r="F1920" s="3"/>
      <c r="G1920" s="3"/>
      <c r="H1920" s="3"/>
      <c r="I1920" s="3"/>
      <c r="J1920" s="3"/>
    </row>
    <row r="1921" spans="4:10" x14ac:dyDescent="0.35">
      <c r="D1921" s="3"/>
      <c r="E1921" s="3"/>
      <c r="F1921" s="3"/>
      <c r="G1921" s="3"/>
      <c r="H1921" s="3"/>
      <c r="I1921" s="3"/>
      <c r="J1921" s="3"/>
    </row>
    <row r="1922" spans="4:10" x14ac:dyDescent="0.35">
      <c r="D1922" s="3"/>
      <c r="E1922" s="3"/>
      <c r="F1922" s="3"/>
      <c r="G1922" s="3"/>
      <c r="H1922" s="3"/>
      <c r="I1922" s="3"/>
      <c r="J1922" s="3"/>
    </row>
    <row r="1923" spans="4:10" x14ac:dyDescent="0.35">
      <c r="D1923" s="3"/>
      <c r="E1923" s="3"/>
      <c r="F1923" s="3"/>
      <c r="G1923" s="3"/>
      <c r="H1923" s="3"/>
      <c r="I1923" s="3"/>
      <c r="J1923" s="3"/>
    </row>
    <row r="1924" spans="4:10" x14ac:dyDescent="0.35">
      <c r="D1924" s="3"/>
      <c r="E1924" s="3"/>
      <c r="F1924" s="3"/>
      <c r="G1924" s="3"/>
      <c r="H1924" s="3"/>
      <c r="I1924" s="3"/>
      <c r="J1924" s="3"/>
    </row>
    <row r="1925" spans="4:10" x14ac:dyDescent="0.35">
      <c r="D1925" s="3"/>
      <c r="E1925" s="3"/>
      <c r="F1925" s="3"/>
      <c r="G1925" s="3"/>
      <c r="H1925" s="3"/>
      <c r="I1925" s="3"/>
      <c r="J1925" s="3"/>
    </row>
    <row r="1926" spans="4:10" x14ac:dyDescent="0.35">
      <c r="D1926" s="3"/>
      <c r="E1926" s="3"/>
      <c r="F1926" s="3"/>
      <c r="G1926" s="3"/>
      <c r="H1926" s="3"/>
      <c r="I1926" s="3"/>
      <c r="J1926" s="3"/>
    </row>
    <row r="1927" spans="4:10" x14ac:dyDescent="0.35">
      <c r="D1927" s="3"/>
      <c r="E1927" s="3"/>
      <c r="F1927" s="3"/>
      <c r="G1927" s="3"/>
      <c r="H1927" s="3"/>
      <c r="I1927" s="3"/>
      <c r="J1927" s="3"/>
    </row>
    <row r="1928" spans="4:10" x14ac:dyDescent="0.35">
      <c r="D1928" s="3"/>
      <c r="E1928" s="3"/>
      <c r="F1928" s="3"/>
      <c r="G1928" s="3"/>
      <c r="H1928" s="3"/>
      <c r="I1928" s="3"/>
      <c r="J1928" s="3"/>
    </row>
    <row r="1929" spans="4:10" x14ac:dyDescent="0.35">
      <c r="D1929" s="3"/>
      <c r="E1929" s="3"/>
      <c r="F1929" s="3"/>
      <c r="G1929" s="3"/>
      <c r="H1929" s="3"/>
      <c r="I1929" s="3"/>
      <c r="J1929" s="3"/>
    </row>
    <row r="1930" spans="4:10" x14ac:dyDescent="0.35">
      <c r="D1930" s="3"/>
      <c r="E1930" s="3"/>
      <c r="F1930" s="3"/>
      <c r="G1930" s="3"/>
      <c r="H1930" s="3"/>
      <c r="I1930" s="3"/>
      <c r="J1930" s="3"/>
    </row>
    <row r="1931" spans="4:10" x14ac:dyDescent="0.35">
      <c r="D1931" s="3"/>
      <c r="E1931" s="3"/>
      <c r="F1931" s="3"/>
      <c r="G1931" s="3"/>
      <c r="H1931" s="3"/>
      <c r="I1931" s="3"/>
      <c r="J1931" s="3"/>
    </row>
    <row r="1932" spans="4:10" x14ac:dyDescent="0.35">
      <c r="D1932" s="3"/>
      <c r="E1932" s="3"/>
      <c r="F1932" s="3"/>
      <c r="G1932" s="3"/>
      <c r="H1932" s="3"/>
      <c r="I1932" s="3"/>
      <c r="J1932" s="3"/>
    </row>
    <row r="1933" spans="4:10" x14ac:dyDescent="0.35">
      <c r="D1933" s="3"/>
      <c r="E1933" s="3"/>
      <c r="F1933" s="3"/>
      <c r="G1933" s="3"/>
      <c r="H1933" s="3"/>
      <c r="I1933" s="3"/>
      <c r="J1933" s="3"/>
    </row>
    <row r="1934" spans="4:10" x14ac:dyDescent="0.35">
      <c r="D1934" s="3"/>
      <c r="E1934" s="3"/>
      <c r="F1934" s="3"/>
      <c r="G1934" s="3"/>
      <c r="H1934" s="3"/>
      <c r="I1934" s="3"/>
      <c r="J1934" s="3"/>
    </row>
    <row r="1935" spans="4:10" x14ac:dyDescent="0.35">
      <c r="D1935" s="3"/>
      <c r="E1935" s="3"/>
      <c r="F1935" s="3"/>
      <c r="G1935" s="3"/>
      <c r="H1935" s="3"/>
      <c r="I1935" s="3"/>
      <c r="J1935" s="3"/>
    </row>
    <row r="1936" spans="4:10" x14ac:dyDescent="0.35">
      <c r="D1936" s="3"/>
      <c r="E1936" s="3"/>
      <c r="F1936" s="3"/>
      <c r="G1936" s="3"/>
      <c r="H1936" s="3"/>
      <c r="I1936" s="3"/>
      <c r="J1936" s="3"/>
    </row>
    <row r="1937" spans="4:10" x14ac:dyDescent="0.35">
      <c r="D1937" s="3"/>
      <c r="E1937" s="3"/>
      <c r="F1937" s="3"/>
      <c r="G1937" s="3"/>
      <c r="H1937" s="3"/>
      <c r="I1937" s="3"/>
      <c r="J1937" s="3"/>
    </row>
    <row r="1938" spans="4:10" x14ac:dyDescent="0.35">
      <c r="D1938" s="3"/>
      <c r="E1938" s="3"/>
      <c r="F1938" s="3"/>
      <c r="G1938" s="3"/>
      <c r="H1938" s="3"/>
      <c r="I1938" s="3"/>
      <c r="J1938" s="3"/>
    </row>
    <row r="1939" spans="4:10" x14ac:dyDescent="0.35">
      <c r="D1939" s="3"/>
      <c r="E1939" s="3"/>
      <c r="F1939" s="3"/>
      <c r="G1939" s="3"/>
      <c r="H1939" s="3"/>
      <c r="I1939" s="3"/>
      <c r="J1939" s="3"/>
    </row>
    <row r="1940" spans="4:10" x14ac:dyDescent="0.35">
      <c r="D1940" s="3"/>
      <c r="E1940" s="3"/>
      <c r="F1940" s="3"/>
      <c r="G1940" s="3"/>
      <c r="H1940" s="3"/>
      <c r="I1940" s="3"/>
      <c r="J1940" s="3"/>
    </row>
    <row r="1941" spans="4:10" x14ac:dyDescent="0.35">
      <c r="D1941" s="3"/>
      <c r="E1941" s="3"/>
      <c r="F1941" s="3"/>
      <c r="G1941" s="3"/>
      <c r="H1941" s="3"/>
      <c r="I1941" s="3"/>
      <c r="J1941" s="3"/>
    </row>
    <row r="1942" spans="4:10" x14ac:dyDescent="0.35">
      <c r="D1942" s="3"/>
      <c r="E1942" s="3"/>
      <c r="F1942" s="3"/>
      <c r="G1942" s="3"/>
      <c r="H1942" s="3"/>
      <c r="I1942" s="3"/>
      <c r="J1942" s="3"/>
    </row>
    <row r="1943" spans="4:10" x14ac:dyDescent="0.35">
      <c r="D1943" s="3"/>
      <c r="E1943" s="3"/>
      <c r="F1943" s="3"/>
      <c r="G1943" s="3"/>
      <c r="H1943" s="3"/>
      <c r="I1943" s="3"/>
      <c r="J1943" s="3"/>
    </row>
    <row r="1944" spans="4:10" x14ac:dyDescent="0.35">
      <c r="D1944" s="3"/>
      <c r="E1944" s="3"/>
      <c r="F1944" s="3"/>
      <c r="G1944" s="3"/>
      <c r="H1944" s="3"/>
      <c r="I1944" s="3"/>
      <c r="J1944" s="3"/>
    </row>
    <row r="1945" spans="4:10" x14ac:dyDescent="0.35">
      <c r="D1945" s="3"/>
      <c r="E1945" s="3"/>
      <c r="F1945" s="3"/>
      <c r="G1945" s="3"/>
      <c r="H1945" s="3"/>
      <c r="I1945" s="3"/>
      <c r="J1945" s="3"/>
    </row>
    <row r="1946" spans="4:10" x14ac:dyDescent="0.35">
      <c r="D1946" s="3"/>
      <c r="E1946" s="3"/>
      <c r="F1946" s="3"/>
      <c r="G1946" s="3"/>
      <c r="H1946" s="3"/>
      <c r="I1946" s="3"/>
      <c r="J1946" s="3"/>
    </row>
    <row r="1947" spans="4:10" x14ac:dyDescent="0.35">
      <c r="D1947" s="3"/>
      <c r="E1947" s="3"/>
      <c r="F1947" s="3"/>
      <c r="G1947" s="3"/>
      <c r="H1947" s="3"/>
      <c r="I1947" s="3"/>
      <c r="J1947" s="3"/>
    </row>
    <row r="1948" spans="4:10" x14ac:dyDescent="0.35">
      <c r="D1948" s="3"/>
      <c r="E1948" s="3"/>
      <c r="F1948" s="3"/>
      <c r="G1948" s="3"/>
      <c r="H1948" s="3"/>
      <c r="I1948" s="3"/>
      <c r="J1948" s="3"/>
    </row>
    <row r="1949" spans="4:10" x14ac:dyDescent="0.35">
      <c r="D1949" s="3"/>
      <c r="E1949" s="3"/>
      <c r="F1949" s="3"/>
      <c r="G1949" s="3"/>
      <c r="H1949" s="3"/>
      <c r="I1949" s="3"/>
      <c r="J1949" s="3"/>
    </row>
    <row r="1950" spans="4:10" x14ac:dyDescent="0.35">
      <c r="D1950" s="3"/>
      <c r="E1950" s="3"/>
      <c r="F1950" s="3"/>
      <c r="G1950" s="3"/>
      <c r="H1950" s="3"/>
      <c r="I1950" s="3"/>
      <c r="J1950" s="3"/>
    </row>
    <row r="1951" spans="4:10" x14ac:dyDescent="0.35">
      <c r="D1951" s="3"/>
      <c r="E1951" s="3"/>
      <c r="F1951" s="3"/>
      <c r="G1951" s="3"/>
      <c r="H1951" s="3"/>
      <c r="I1951" s="3"/>
      <c r="J1951" s="3"/>
    </row>
    <row r="1952" spans="4:10" x14ac:dyDescent="0.35">
      <c r="D1952" s="3"/>
      <c r="E1952" s="3"/>
      <c r="F1952" s="3"/>
      <c r="G1952" s="3"/>
      <c r="H1952" s="3"/>
      <c r="I1952" s="3"/>
      <c r="J1952" s="3"/>
    </row>
    <row r="1953" spans="4:10" x14ac:dyDescent="0.35">
      <c r="D1953" s="3"/>
      <c r="E1953" s="3"/>
      <c r="F1953" s="3"/>
      <c r="G1953" s="3"/>
      <c r="H1953" s="3"/>
      <c r="I1953" s="3"/>
      <c r="J1953" s="3"/>
    </row>
    <row r="1954" spans="4:10" x14ac:dyDescent="0.35">
      <c r="D1954" s="3"/>
      <c r="E1954" s="3"/>
      <c r="F1954" s="3"/>
      <c r="G1954" s="3"/>
      <c r="H1954" s="3"/>
      <c r="I1954" s="3"/>
      <c r="J1954" s="3"/>
    </row>
    <row r="1955" spans="4:10" x14ac:dyDescent="0.35">
      <c r="D1955" s="3"/>
      <c r="E1955" s="3"/>
      <c r="F1955" s="3"/>
      <c r="G1955" s="3"/>
      <c r="H1955" s="3"/>
      <c r="I1955" s="3"/>
      <c r="J1955" s="3"/>
    </row>
    <row r="1956" spans="4:10" x14ac:dyDescent="0.35">
      <c r="D1956" s="3"/>
      <c r="E1956" s="3"/>
      <c r="F1956" s="3"/>
      <c r="G1956" s="3"/>
      <c r="H1956" s="3"/>
      <c r="I1956" s="3"/>
      <c r="J1956" s="3"/>
    </row>
    <row r="1957" spans="4:10" x14ac:dyDescent="0.35">
      <c r="D1957" s="3"/>
      <c r="E1957" s="3"/>
      <c r="F1957" s="3"/>
      <c r="G1957" s="3"/>
      <c r="H1957" s="3"/>
      <c r="I1957" s="3"/>
      <c r="J1957" s="3"/>
    </row>
    <row r="1958" spans="4:10" x14ac:dyDescent="0.35">
      <c r="D1958" s="3"/>
      <c r="E1958" s="3"/>
      <c r="F1958" s="3"/>
      <c r="G1958" s="3"/>
      <c r="H1958" s="3"/>
      <c r="I1958" s="3"/>
      <c r="J1958" s="3"/>
    </row>
    <row r="1959" spans="4:10" x14ac:dyDescent="0.35">
      <c r="D1959" s="3"/>
      <c r="E1959" s="3"/>
      <c r="F1959" s="3"/>
      <c r="G1959" s="3"/>
      <c r="H1959" s="3"/>
      <c r="I1959" s="3"/>
      <c r="J1959" s="3"/>
    </row>
    <row r="1960" spans="4:10" x14ac:dyDescent="0.35">
      <c r="D1960" s="3"/>
      <c r="E1960" s="3"/>
      <c r="F1960" s="3"/>
      <c r="G1960" s="3"/>
      <c r="H1960" s="3"/>
      <c r="I1960" s="3"/>
      <c r="J1960" s="3"/>
    </row>
    <row r="1961" spans="4:10" x14ac:dyDescent="0.35">
      <c r="D1961" s="3"/>
      <c r="E1961" s="3"/>
      <c r="F1961" s="3"/>
      <c r="G1961" s="3"/>
      <c r="H1961" s="3"/>
      <c r="I1961" s="3"/>
      <c r="J1961" s="3"/>
    </row>
    <row r="1962" spans="4:10" x14ac:dyDescent="0.35">
      <c r="D1962" s="3"/>
      <c r="E1962" s="3"/>
      <c r="F1962" s="3"/>
      <c r="G1962" s="3"/>
      <c r="H1962" s="3"/>
      <c r="I1962" s="3"/>
      <c r="J1962" s="3"/>
    </row>
    <row r="1963" spans="4:10" x14ac:dyDescent="0.35">
      <c r="D1963" s="3"/>
      <c r="E1963" s="3"/>
      <c r="F1963" s="3"/>
      <c r="G1963" s="3"/>
      <c r="H1963" s="3"/>
      <c r="I1963" s="3"/>
      <c r="J1963" s="3"/>
    </row>
    <row r="1964" spans="4:10" x14ac:dyDescent="0.35">
      <c r="D1964" s="3"/>
      <c r="E1964" s="3"/>
      <c r="F1964" s="3"/>
      <c r="G1964" s="3"/>
      <c r="H1964" s="3"/>
      <c r="I1964" s="3"/>
      <c r="J1964" s="3"/>
    </row>
    <row r="1965" spans="4:10" x14ac:dyDescent="0.35">
      <c r="D1965" s="3"/>
      <c r="E1965" s="3"/>
      <c r="F1965" s="3"/>
      <c r="G1965" s="3"/>
      <c r="H1965" s="3"/>
      <c r="I1965" s="3"/>
      <c r="J1965" s="3"/>
    </row>
    <row r="1966" spans="4:10" x14ac:dyDescent="0.35">
      <c r="D1966" s="3"/>
      <c r="E1966" s="3"/>
      <c r="F1966" s="3"/>
      <c r="G1966" s="3"/>
      <c r="H1966" s="3"/>
      <c r="I1966" s="3"/>
      <c r="J1966" s="3"/>
    </row>
    <row r="1967" spans="4:10" x14ac:dyDescent="0.35">
      <c r="D1967" s="3"/>
      <c r="E1967" s="3"/>
      <c r="F1967" s="3"/>
      <c r="G1967" s="3"/>
      <c r="H1967" s="3"/>
      <c r="I1967" s="3"/>
      <c r="J1967" s="3"/>
    </row>
    <row r="1968" spans="4:10" x14ac:dyDescent="0.35">
      <c r="D1968" s="3"/>
      <c r="E1968" s="3"/>
      <c r="F1968" s="3"/>
      <c r="G1968" s="3"/>
      <c r="H1968" s="3"/>
      <c r="I1968" s="3"/>
      <c r="J1968" s="3"/>
    </row>
    <row r="1969" spans="4:10" x14ac:dyDescent="0.35">
      <c r="D1969" s="3"/>
      <c r="E1969" s="3"/>
      <c r="F1969" s="3"/>
      <c r="G1969" s="3"/>
      <c r="H1969" s="3"/>
      <c r="I1969" s="3"/>
      <c r="J1969" s="3"/>
    </row>
    <row r="1970" spans="4:10" x14ac:dyDescent="0.35">
      <c r="D1970" s="3"/>
      <c r="E1970" s="3"/>
      <c r="F1970" s="3"/>
      <c r="G1970" s="3"/>
      <c r="H1970" s="3"/>
      <c r="I1970" s="3"/>
      <c r="J1970" s="3"/>
    </row>
    <row r="1971" spans="4:10" x14ac:dyDescent="0.35">
      <c r="D1971" s="3"/>
      <c r="E1971" s="3"/>
      <c r="F1971" s="3"/>
      <c r="G1971" s="3"/>
      <c r="H1971" s="3"/>
      <c r="I1971" s="3"/>
      <c r="J1971" s="3"/>
    </row>
    <row r="1972" spans="4:10" x14ac:dyDescent="0.35">
      <c r="D1972" s="3"/>
      <c r="E1972" s="3"/>
      <c r="F1972" s="3"/>
      <c r="G1972" s="3"/>
      <c r="H1972" s="3"/>
      <c r="I1972" s="3"/>
      <c r="J1972" s="3"/>
    </row>
    <row r="1973" spans="4:10" x14ac:dyDescent="0.35">
      <c r="D1973" s="3"/>
      <c r="E1973" s="3"/>
      <c r="F1973" s="3"/>
      <c r="G1973" s="3"/>
      <c r="H1973" s="3"/>
      <c r="I1973" s="3"/>
      <c r="J1973" s="3"/>
    </row>
    <row r="1974" spans="4:10" x14ac:dyDescent="0.35">
      <c r="D1974" s="3"/>
      <c r="E1974" s="3"/>
      <c r="F1974" s="3"/>
      <c r="G1974" s="3"/>
      <c r="H1974" s="3"/>
      <c r="I1974" s="3"/>
      <c r="J1974" s="3"/>
    </row>
    <row r="1975" spans="4:10" x14ac:dyDescent="0.35">
      <c r="D1975" s="3"/>
      <c r="E1975" s="3"/>
      <c r="F1975" s="3"/>
      <c r="G1975" s="3"/>
      <c r="H1975" s="3"/>
      <c r="I1975" s="3"/>
      <c r="J1975" s="3"/>
    </row>
    <row r="1976" spans="4:10" x14ac:dyDescent="0.35">
      <c r="D1976" s="3"/>
      <c r="E1976" s="3"/>
      <c r="F1976" s="3"/>
      <c r="G1976" s="3"/>
      <c r="H1976" s="3"/>
      <c r="I1976" s="3"/>
      <c r="J1976" s="3"/>
    </row>
    <row r="1977" spans="4:10" x14ac:dyDescent="0.35">
      <c r="D1977" s="3"/>
      <c r="E1977" s="3"/>
      <c r="F1977" s="3"/>
      <c r="G1977" s="3"/>
      <c r="H1977" s="3"/>
      <c r="I1977" s="3"/>
      <c r="J1977" s="3"/>
    </row>
    <row r="1978" spans="4:10" x14ac:dyDescent="0.35">
      <c r="D1978" s="3"/>
      <c r="E1978" s="3"/>
      <c r="F1978" s="3"/>
      <c r="G1978" s="3"/>
      <c r="H1978" s="3"/>
      <c r="I1978" s="3"/>
      <c r="J1978" s="3"/>
    </row>
    <row r="1979" spans="4:10" x14ac:dyDescent="0.35">
      <c r="D1979" s="3"/>
      <c r="E1979" s="3"/>
      <c r="F1979" s="3"/>
      <c r="G1979" s="3"/>
      <c r="H1979" s="3"/>
      <c r="I1979" s="3"/>
      <c r="J1979" s="3"/>
    </row>
    <row r="1980" spans="4:10" x14ac:dyDescent="0.35">
      <c r="D1980" s="3"/>
      <c r="E1980" s="3"/>
      <c r="F1980" s="3"/>
      <c r="G1980" s="3"/>
      <c r="H1980" s="3"/>
      <c r="I1980" s="3"/>
      <c r="J1980" s="3"/>
    </row>
    <row r="1981" spans="4:10" x14ac:dyDescent="0.35">
      <c r="D1981" s="3"/>
      <c r="E1981" s="3"/>
      <c r="F1981" s="3"/>
      <c r="G1981" s="3"/>
      <c r="H1981" s="3"/>
      <c r="I1981" s="3"/>
      <c r="J1981" s="3"/>
    </row>
    <row r="1982" spans="4:10" x14ac:dyDescent="0.35">
      <c r="D1982" s="3"/>
      <c r="E1982" s="3"/>
      <c r="F1982" s="3"/>
      <c r="G1982" s="3"/>
      <c r="H1982" s="3"/>
      <c r="I1982" s="3"/>
      <c r="J1982" s="3"/>
    </row>
    <row r="1983" spans="4:10" x14ac:dyDescent="0.35">
      <c r="D1983" s="3"/>
      <c r="E1983" s="3"/>
      <c r="F1983" s="3"/>
      <c r="G1983" s="3"/>
      <c r="H1983" s="3"/>
      <c r="I1983" s="3"/>
      <c r="J1983" s="3"/>
    </row>
    <row r="1984" spans="4:10" x14ac:dyDescent="0.35">
      <c r="D1984" s="3"/>
      <c r="E1984" s="3"/>
      <c r="F1984" s="3"/>
      <c r="G1984" s="3"/>
      <c r="H1984" s="3"/>
      <c r="I1984" s="3"/>
      <c r="J1984" s="3"/>
    </row>
    <row r="1985" spans="4:10" x14ac:dyDescent="0.35">
      <c r="D1985" s="3"/>
      <c r="E1985" s="3"/>
      <c r="F1985" s="3"/>
      <c r="G1985" s="3"/>
      <c r="H1985" s="3"/>
      <c r="I1985" s="3"/>
      <c r="J1985" s="3"/>
    </row>
    <row r="1986" spans="4:10" x14ac:dyDescent="0.35">
      <c r="D1986" s="3"/>
      <c r="E1986" s="3"/>
      <c r="F1986" s="3"/>
      <c r="G1986" s="3"/>
      <c r="H1986" s="3"/>
      <c r="I1986" s="3"/>
      <c r="J1986" s="3"/>
    </row>
    <row r="1987" spans="4:10" x14ac:dyDescent="0.35">
      <c r="D1987" s="3"/>
      <c r="E1987" s="3"/>
      <c r="F1987" s="3"/>
      <c r="G1987" s="3"/>
      <c r="H1987" s="3"/>
      <c r="I1987" s="3"/>
      <c r="J1987" s="3"/>
    </row>
    <row r="1988" spans="4:10" x14ac:dyDescent="0.35">
      <c r="D1988" s="3"/>
      <c r="E1988" s="3"/>
      <c r="F1988" s="3"/>
      <c r="G1988" s="3"/>
      <c r="H1988" s="3"/>
      <c r="I1988" s="3"/>
      <c r="J1988" s="3"/>
    </row>
    <row r="1989" spans="4:10" x14ac:dyDescent="0.35">
      <c r="D1989" s="3"/>
      <c r="E1989" s="3"/>
      <c r="F1989" s="3"/>
      <c r="G1989" s="3"/>
      <c r="H1989" s="3"/>
      <c r="I1989" s="3"/>
      <c r="J1989" s="3"/>
    </row>
    <row r="1990" spans="4:10" x14ac:dyDescent="0.35">
      <c r="D1990" s="3"/>
      <c r="E1990" s="3"/>
      <c r="F1990" s="3"/>
      <c r="G1990" s="3"/>
      <c r="H1990" s="3"/>
      <c r="I1990" s="3"/>
      <c r="J1990" s="3"/>
    </row>
    <row r="1991" spans="4:10" x14ac:dyDescent="0.35">
      <c r="D1991" s="3"/>
      <c r="E1991" s="3"/>
      <c r="F1991" s="3"/>
      <c r="G1991" s="3"/>
      <c r="H1991" s="3"/>
      <c r="I1991" s="3"/>
      <c r="J1991" s="3"/>
    </row>
    <row r="1992" spans="4:10" x14ac:dyDescent="0.35">
      <c r="D1992" s="3"/>
      <c r="E1992" s="3"/>
      <c r="F1992" s="3"/>
      <c r="G1992" s="3"/>
      <c r="H1992" s="3"/>
      <c r="I1992" s="3"/>
      <c r="J1992" s="3"/>
    </row>
    <row r="1993" spans="4:10" x14ac:dyDescent="0.35">
      <c r="D1993" s="3"/>
      <c r="E1993" s="3"/>
      <c r="F1993" s="3"/>
      <c r="G1993" s="3"/>
      <c r="H1993" s="3"/>
      <c r="I1993" s="3"/>
      <c r="J1993" s="3"/>
    </row>
    <row r="1994" spans="4:10" x14ac:dyDescent="0.35">
      <c r="D1994" s="3"/>
      <c r="E1994" s="3"/>
      <c r="F1994" s="3"/>
      <c r="G1994" s="3"/>
      <c r="H1994" s="3"/>
      <c r="I1994" s="3"/>
      <c r="J1994" s="3"/>
    </row>
    <row r="1995" spans="4:10" x14ac:dyDescent="0.35">
      <c r="D1995" s="3"/>
      <c r="E1995" s="3"/>
      <c r="F1995" s="3"/>
      <c r="G1995" s="3"/>
      <c r="H1995" s="3"/>
      <c r="I1995" s="3"/>
      <c r="J1995" s="3"/>
    </row>
    <row r="1996" spans="4:10" x14ac:dyDescent="0.35">
      <c r="D1996" s="3"/>
      <c r="E1996" s="3"/>
      <c r="F1996" s="3"/>
      <c r="G1996" s="3"/>
      <c r="H1996" s="3"/>
      <c r="I1996" s="3"/>
      <c r="J1996" s="3"/>
    </row>
    <row r="1997" spans="4:10" x14ac:dyDescent="0.35">
      <c r="D1997" s="3"/>
      <c r="E1997" s="3"/>
      <c r="F1997" s="3"/>
      <c r="G1997" s="3"/>
      <c r="H1997" s="3"/>
      <c r="I1997" s="3"/>
      <c r="J1997" s="3"/>
    </row>
    <row r="1998" spans="4:10" x14ac:dyDescent="0.35">
      <c r="D1998" s="3"/>
      <c r="E1998" s="3"/>
      <c r="F1998" s="3"/>
      <c r="G1998" s="3"/>
      <c r="H1998" s="3"/>
      <c r="I1998" s="3"/>
      <c r="J1998" s="3"/>
    </row>
    <row r="1999" spans="4:10" x14ac:dyDescent="0.35">
      <c r="D1999" s="3"/>
      <c r="E1999" s="3"/>
      <c r="F1999" s="3"/>
      <c r="G1999" s="3"/>
      <c r="H1999" s="3"/>
      <c r="I1999" s="3"/>
      <c r="J1999" s="3"/>
    </row>
    <row r="2000" spans="4:10" x14ac:dyDescent="0.35">
      <c r="D2000" s="3"/>
      <c r="E2000" s="3"/>
      <c r="F2000" s="3"/>
      <c r="G2000" s="3"/>
      <c r="H2000" s="3"/>
      <c r="I2000" s="3"/>
      <c r="J2000" s="3"/>
    </row>
    <row r="2001" spans="4:10" x14ac:dyDescent="0.35">
      <c r="D2001" s="3"/>
      <c r="E2001" s="3"/>
      <c r="F2001" s="3"/>
      <c r="G2001" s="3"/>
      <c r="H2001" s="3"/>
      <c r="I2001" s="3"/>
      <c r="J2001" s="3"/>
    </row>
    <row r="2002" spans="4:10" x14ac:dyDescent="0.35">
      <c r="D2002" s="3"/>
      <c r="E2002" s="3"/>
      <c r="F2002" s="3"/>
      <c r="G2002" s="3"/>
      <c r="H2002" s="3"/>
      <c r="I2002" s="3"/>
      <c r="J2002" s="3"/>
    </row>
    <row r="2003" spans="4:10" x14ac:dyDescent="0.35">
      <c r="D2003" s="3"/>
      <c r="E2003" s="3"/>
      <c r="F2003" s="3"/>
      <c r="G2003" s="3"/>
      <c r="H2003" s="3"/>
      <c r="I2003" s="3"/>
      <c r="J2003" s="3"/>
    </row>
    <row r="2004" spans="4:10" x14ac:dyDescent="0.35">
      <c r="D2004" s="3"/>
      <c r="E2004" s="3"/>
      <c r="F2004" s="3"/>
      <c r="G2004" s="3"/>
      <c r="H2004" s="3"/>
      <c r="I2004" s="3"/>
      <c r="J2004" s="3"/>
    </row>
    <row r="2005" spans="4:10" x14ac:dyDescent="0.35">
      <c r="D2005" s="3"/>
      <c r="E2005" s="3"/>
      <c r="F2005" s="3"/>
      <c r="G2005" s="3"/>
      <c r="H2005" s="3"/>
      <c r="I2005" s="3"/>
      <c r="J2005" s="3"/>
    </row>
    <row r="2006" spans="4:10" x14ac:dyDescent="0.35">
      <c r="D2006" s="3"/>
      <c r="E2006" s="3"/>
      <c r="F2006" s="3"/>
      <c r="G2006" s="3"/>
      <c r="H2006" s="3"/>
      <c r="I2006" s="3"/>
      <c r="J2006" s="3"/>
    </row>
    <row r="2007" spans="4:10" x14ac:dyDescent="0.35">
      <c r="D2007" s="3"/>
      <c r="E2007" s="3"/>
      <c r="F2007" s="3"/>
      <c r="G2007" s="3"/>
      <c r="H2007" s="3"/>
      <c r="I2007" s="3"/>
      <c r="J2007" s="3"/>
    </row>
    <row r="2008" spans="4:10" x14ac:dyDescent="0.35">
      <c r="D2008" s="3"/>
      <c r="E2008" s="3"/>
      <c r="F2008" s="3"/>
      <c r="G2008" s="3"/>
      <c r="H2008" s="3"/>
      <c r="I2008" s="3"/>
      <c r="J2008" s="3"/>
    </row>
    <row r="2009" spans="4:10" x14ac:dyDescent="0.35">
      <c r="D2009" s="3"/>
      <c r="E2009" s="3"/>
      <c r="F2009" s="3"/>
      <c r="G2009" s="3"/>
      <c r="H2009" s="3"/>
      <c r="I2009" s="3"/>
      <c r="J2009" s="3"/>
    </row>
    <row r="2010" spans="4:10" x14ac:dyDescent="0.35">
      <c r="D2010" s="3"/>
      <c r="E2010" s="3"/>
      <c r="F2010" s="3"/>
      <c r="G2010" s="3"/>
      <c r="H2010" s="3"/>
      <c r="I2010" s="3"/>
      <c r="J2010" s="3"/>
    </row>
    <row r="2011" spans="4:10" x14ac:dyDescent="0.35">
      <c r="D2011" s="3"/>
      <c r="E2011" s="3"/>
      <c r="F2011" s="3"/>
      <c r="G2011" s="3"/>
      <c r="H2011" s="3"/>
      <c r="I2011" s="3"/>
      <c r="J2011" s="3"/>
    </row>
    <row r="2012" spans="4:10" x14ac:dyDescent="0.35">
      <c r="D2012" s="3"/>
      <c r="E2012" s="3"/>
      <c r="F2012" s="3"/>
      <c r="G2012" s="3"/>
      <c r="H2012" s="3"/>
      <c r="I2012" s="3"/>
      <c r="J2012" s="3"/>
    </row>
    <row r="2013" spans="4:10" x14ac:dyDescent="0.35">
      <c r="D2013" s="3"/>
      <c r="E2013" s="3"/>
      <c r="F2013" s="3"/>
      <c r="G2013" s="3"/>
      <c r="H2013" s="3"/>
      <c r="I2013" s="3"/>
      <c r="J2013" s="3"/>
    </row>
    <row r="2014" spans="4:10" x14ac:dyDescent="0.35">
      <c r="D2014" s="3"/>
      <c r="E2014" s="3"/>
      <c r="F2014" s="3"/>
      <c r="G2014" s="3"/>
      <c r="H2014" s="3"/>
      <c r="I2014" s="3"/>
      <c r="J2014" s="3"/>
    </row>
    <row r="2015" spans="4:10" x14ac:dyDescent="0.35">
      <c r="D2015" s="3"/>
      <c r="E2015" s="3"/>
      <c r="F2015" s="3"/>
      <c r="G2015" s="3"/>
      <c r="H2015" s="3"/>
      <c r="I2015" s="3"/>
      <c r="J2015" s="3"/>
    </row>
    <row r="2016" spans="4:10" x14ac:dyDescent="0.35">
      <c r="D2016" s="3"/>
      <c r="E2016" s="3"/>
      <c r="F2016" s="3"/>
      <c r="G2016" s="3"/>
      <c r="H2016" s="3"/>
      <c r="I2016" s="3"/>
      <c r="J2016" s="3"/>
    </row>
    <row r="2017" spans="4:10" x14ac:dyDescent="0.35">
      <c r="D2017" s="3"/>
      <c r="E2017" s="3"/>
      <c r="F2017" s="3"/>
      <c r="G2017" s="3"/>
      <c r="H2017" s="3"/>
      <c r="I2017" s="3"/>
      <c r="J2017" s="3"/>
    </row>
    <row r="2018" spans="4:10" x14ac:dyDescent="0.35">
      <c r="D2018" s="3"/>
      <c r="E2018" s="3"/>
      <c r="F2018" s="3"/>
      <c r="G2018" s="3"/>
      <c r="H2018" s="3"/>
      <c r="I2018" s="3"/>
      <c r="J2018" s="3"/>
    </row>
    <row r="2019" spans="4:10" x14ac:dyDescent="0.35">
      <c r="D2019" s="3"/>
      <c r="E2019" s="3"/>
      <c r="F2019" s="3"/>
      <c r="G2019" s="3"/>
      <c r="H2019" s="3"/>
      <c r="I2019" s="3"/>
      <c r="J2019" s="3"/>
    </row>
    <row r="2020" spans="4:10" x14ac:dyDescent="0.35">
      <c r="D2020" s="3"/>
      <c r="E2020" s="3"/>
      <c r="F2020" s="3"/>
      <c r="G2020" s="3"/>
      <c r="H2020" s="3"/>
      <c r="I2020" s="3"/>
      <c r="J2020" s="3"/>
    </row>
    <row r="2021" spans="4:10" x14ac:dyDescent="0.35">
      <c r="D2021" s="3"/>
      <c r="E2021" s="3"/>
      <c r="F2021" s="3"/>
      <c r="G2021" s="3"/>
      <c r="H2021" s="3"/>
      <c r="I2021" s="3"/>
      <c r="J2021" s="3"/>
    </row>
    <row r="2022" spans="4:10" x14ac:dyDescent="0.35">
      <c r="D2022" s="3"/>
      <c r="E2022" s="3"/>
      <c r="F2022" s="3"/>
      <c r="G2022" s="3"/>
      <c r="H2022" s="3"/>
      <c r="I2022" s="3"/>
      <c r="J2022" s="3"/>
    </row>
    <row r="2023" spans="4:10" x14ac:dyDescent="0.35">
      <c r="D2023" s="3"/>
      <c r="E2023" s="3"/>
      <c r="F2023" s="3"/>
      <c r="G2023" s="3"/>
      <c r="H2023" s="3"/>
      <c r="I2023" s="3"/>
      <c r="J2023" s="3"/>
    </row>
    <row r="2024" spans="4:10" x14ac:dyDescent="0.35">
      <c r="D2024" s="3"/>
      <c r="E2024" s="3"/>
      <c r="F2024" s="3"/>
      <c r="G2024" s="3"/>
      <c r="H2024" s="3"/>
      <c r="I2024" s="3"/>
      <c r="J2024" s="3"/>
    </row>
    <row r="2025" spans="4:10" x14ac:dyDescent="0.35">
      <c r="D2025" s="3"/>
      <c r="E2025" s="3"/>
      <c r="F2025" s="3"/>
      <c r="G2025" s="3"/>
      <c r="H2025" s="3"/>
      <c r="I2025" s="3"/>
      <c r="J2025" s="3"/>
    </row>
    <row r="2026" spans="4:10" x14ac:dyDescent="0.35">
      <c r="D2026" s="3"/>
      <c r="E2026" s="3"/>
      <c r="F2026" s="3"/>
      <c r="G2026" s="3"/>
      <c r="H2026" s="3"/>
      <c r="I2026" s="3"/>
      <c r="J2026" s="3"/>
    </row>
    <row r="2027" spans="4:10" x14ac:dyDescent="0.35">
      <c r="D2027" s="3"/>
      <c r="E2027" s="3"/>
      <c r="F2027" s="3"/>
      <c r="G2027" s="3"/>
      <c r="H2027" s="3"/>
      <c r="I2027" s="3"/>
      <c r="J2027" s="3"/>
    </row>
    <row r="2028" spans="4:10" x14ac:dyDescent="0.35">
      <c r="D2028" s="3"/>
      <c r="E2028" s="3"/>
      <c r="F2028" s="3"/>
      <c r="G2028" s="3"/>
      <c r="H2028" s="3"/>
      <c r="I2028" s="3"/>
      <c r="J2028" s="3"/>
    </row>
    <row r="2029" spans="4:10" x14ac:dyDescent="0.35">
      <c r="D2029" s="3"/>
      <c r="E2029" s="3"/>
      <c r="F2029" s="3"/>
      <c r="G2029" s="3"/>
      <c r="H2029" s="3"/>
      <c r="I2029" s="3"/>
      <c r="J2029" s="3"/>
    </row>
    <row r="2030" spans="4:10" x14ac:dyDescent="0.35">
      <c r="D2030" s="3"/>
      <c r="E2030" s="3"/>
      <c r="F2030" s="3"/>
      <c r="G2030" s="3"/>
      <c r="H2030" s="3"/>
      <c r="I2030" s="3"/>
      <c r="J2030" s="3"/>
    </row>
    <row r="2031" spans="4:10" x14ac:dyDescent="0.35">
      <c r="D2031" s="3"/>
      <c r="E2031" s="3"/>
      <c r="F2031" s="3"/>
      <c r="G2031" s="3"/>
      <c r="H2031" s="3"/>
      <c r="I2031" s="3"/>
      <c r="J2031" s="3"/>
    </row>
    <row r="2032" spans="4:10" x14ac:dyDescent="0.35">
      <c r="D2032" s="3"/>
      <c r="E2032" s="3"/>
      <c r="F2032" s="3"/>
      <c r="G2032" s="3"/>
      <c r="H2032" s="3"/>
      <c r="I2032" s="3"/>
      <c r="J2032" s="3"/>
    </row>
    <row r="2033" spans="4:10" x14ac:dyDescent="0.35">
      <c r="D2033" s="3"/>
      <c r="E2033" s="3"/>
      <c r="F2033" s="3"/>
      <c r="G2033" s="3"/>
      <c r="H2033" s="3"/>
      <c r="I2033" s="3"/>
      <c r="J2033" s="3"/>
    </row>
    <row r="2034" spans="4:10" x14ac:dyDescent="0.35">
      <c r="D2034" s="3"/>
      <c r="E2034" s="3"/>
      <c r="F2034" s="3"/>
      <c r="G2034" s="3"/>
      <c r="H2034" s="3"/>
      <c r="I2034" s="3"/>
      <c r="J2034" s="3"/>
    </row>
    <row r="2035" spans="4:10" x14ac:dyDescent="0.35">
      <c r="D2035" s="3"/>
      <c r="E2035" s="3"/>
      <c r="F2035" s="3"/>
      <c r="G2035" s="3"/>
      <c r="H2035" s="3"/>
      <c r="I2035" s="3"/>
      <c r="J2035" s="3"/>
    </row>
    <row r="2036" spans="4:10" x14ac:dyDescent="0.35">
      <c r="D2036" s="3"/>
      <c r="E2036" s="3"/>
      <c r="F2036" s="3"/>
      <c r="G2036" s="3"/>
      <c r="H2036" s="3"/>
      <c r="I2036" s="3"/>
      <c r="J2036" s="3"/>
    </row>
    <row r="2037" spans="4:10" x14ac:dyDescent="0.35">
      <c r="D2037" s="3"/>
      <c r="E2037" s="3"/>
      <c r="F2037" s="3"/>
      <c r="G2037" s="3"/>
      <c r="H2037" s="3"/>
      <c r="I2037" s="3"/>
      <c r="J2037" s="3"/>
    </row>
    <row r="2038" spans="4:10" x14ac:dyDescent="0.35">
      <c r="D2038" s="3"/>
      <c r="E2038" s="3"/>
      <c r="F2038" s="3"/>
      <c r="G2038" s="3"/>
      <c r="H2038" s="3"/>
      <c r="I2038" s="3"/>
      <c r="J2038" s="3"/>
    </row>
    <row r="2039" spans="4:10" x14ac:dyDescent="0.35">
      <c r="D2039" s="3"/>
      <c r="E2039" s="3"/>
      <c r="F2039" s="3"/>
      <c r="G2039" s="3"/>
      <c r="H2039" s="3"/>
      <c r="I2039" s="3"/>
      <c r="J2039" s="3"/>
    </row>
    <row r="2040" spans="4:10" x14ac:dyDescent="0.35">
      <c r="D2040" s="3"/>
      <c r="E2040" s="3"/>
      <c r="F2040" s="3"/>
      <c r="G2040" s="3"/>
      <c r="H2040" s="3"/>
      <c r="I2040" s="3"/>
      <c r="J2040" s="3"/>
    </row>
    <row r="2041" spans="4:10" x14ac:dyDescent="0.35">
      <c r="D2041" s="3"/>
      <c r="E2041" s="3"/>
      <c r="F2041" s="3"/>
      <c r="G2041" s="3"/>
      <c r="H2041" s="3"/>
      <c r="I2041" s="3"/>
      <c r="J2041" s="3"/>
    </row>
    <row r="2042" spans="4:10" x14ac:dyDescent="0.35">
      <c r="D2042" s="3"/>
      <c r="E2042" s="3"/>
      <c r="F2042" s="3"/>
      <c r="G2042" s="3"/>
      <c r="H2042" s="3"/>
      <c r="I2042" s="3"/>
      <c r="J2042" s="3"/>
    </row>
    <row r="2043" spans="4:10" x14ac:dyDescent="0.35">
      <c r="D2043" s="3"/>
      <c r="E2043" s="3"/>
      <c r="F2043" s="3"/>
      <c r="G2043" s="3"/>
      <c r="H2043" s="3"/>
      <c r="I2043" s="3"/>
      <c r="J2043" s="3"/>
    </row>
    <row r="2044" spans="4:10" x14ac:dyDescent="0.35">
      <c r="D2044" s="3"/>
      <c r="E2044" s="3"/>
      <c r="F2044" s="3"/>
      <c r="G2044" s="3"/>
      <c r="H2044" s="3"/>
      <c r="I2044" s="3"/>
      <c r="J2044" s="3"/>
    </row>
    <row r="2045" spans="4:10" x14ac:dyDescent="0.35">
      <c r="D2045" s="3"/>
      <c r="E2045" s="3"/>
      <c r="F2045" s="3"/>
      <c r="G2045" s="3"/>
      <c r="H2045" s="3"/>
      <c r="I2045" s="3"/>
      <c r="J2045" s="3"/>
    </row>
    <row r="2046" spans="4:10" x14ac:dyDescent="0.35">
      <c r="D2046" s="3"/>
      <c r="E2046" s="3"/>
      <c r="F2046" s="3"/>
      <c r="G2046" s="3"/>
      <c r="H2046" s="3"/>
      <c r="I2046" s="3"/>
      <c r="J2046" s="3"/>
    </row>
    <row r="2047" spans="4:10" x14ac:dyDescent="0.35">
      <c r="D2047" s="3"/>
      <c r="E2047" s="3"/>
      <c r="F2047" s="3"/>
      <c r="G2047" s="3"/>
      <c r="H2047" s="3"/>
      <c r="I2047" s="3"/>
      <c r="J2047" s="3"/>
    </row>
    <row r="2048" spans="4:10" x14ac:dyDescent="0.35">
      <c r="D2048" s="3"/>
      <c r="E2048" s="3"/>
      <c r="F2048" s="3"/>
      <c r="G2048" s="3"/>
      <c r="H2048" s="3"/>
      <c r="I2048" s="3"/>
      <c r="J2048" s="3"/>
    </row>
    <row r="2049" spans="4:10" x14ac:dyDescent="0.35">
      <c r="D2049" s="3"/>
      <c r="E2049" s="3"/>
      <c r="F2049" s="3"/>
      <c r="G2049" s="3"/>
      <c r="H2049" s="3"/>
      <c r="I2049" s="3"/>
      <c r="J2049" s="3"/>
    </row>
    <row r="2050" spans="4:10" x14ac:dyDescent="0.35">
      <c r="D2050" s="3"/>
      <c r="E2050" s="3"/>
      <c r="F2050" s="3"/>
      <c r="G2050" s="3"/>
      <c r="H2050" s="3"/>
      <c r="I2050" s="3"/>
      <c r="J2050" s="3"/>
    </row>
    <row r="2051" spans="4:10" x14ac:dyDescent="0.35">
      <c r="D2051" s="3"/>
      <c r="E2051" s="3"/>
      <c r="F2051" s="3"/>
      <c r="G2051" s="3"/>
      <c r="H2051" s="3"/>
      <c r="I2051" s="3"/>
      <c r="J2051" s="3"/>
    </row>
    <row r="2052" spans="4:10" x14ac:dyDescent="0.35">
      <c r="D2052" s="3"/>
      <c r="E2052" s="3"/>
      <c r="F2052" s="3"/>
      <c r="G2052" s="3"/>
      <c r="H2052" s="3"/>
      <c r="I2052" s="3"/>
      <c r="J2052" s="3"/>
    </row>
    <row r="2053" spans="4:10" x14ac:dyDescent="0.35">
      <c r="D2053" s="3"/>
      <c r="E2053" s="3"/>
      <c r="F2053" s="3"/>
      <c r="G2053" s="3"/>
      <c r="H2053" s="3"/>
      <c r="I2053" s="3"/>
      <c r="J2053" s="3"/>
    </row>
    <row r="2054" spans="4:10" x14ac:dyDescent="0.35">
      <c r="D2054" s="3"/>
      <c r="E2054" s="3"/>
      <c r="F2054" s="3"/>
      <c r="G2054" s="3"/>
      <c r="H2054" s="3"/>
      <c r="I2054" s="3"/>
      <c r="J2054" s="3"/>
    </row>
    <row r="2055" spans="4:10" x14ac:dyDescent="0.35">
      <c r="D2055" s="3"/>
      <c r="E2055" s="3"/>
      <c r="F2055" s="3"/>
      <c r="G2055" s="3"/>
      <c r="H2055" s="3"/>
      <c r="I2055" s="3"/>
      <c r="J2055" s="3"/>
    </row>
    <row r="2056" spans="4:10" x14ac:dyDescent="0.35">
      <c r="D2056" s="3"/>
      <c r="E2056" s="3"/>
      <c r="F2056" s="3"/>
      <c r="G2056" s="3"/>
      <c r="H2056" s="3"/>
      <c r="I2056" s="3"/>
      <c r="J2056" s="3"/>
    </row>
    <row r="2057" spans="4:10" x14ac:dyDescent="0.35">
      <c r="D2057" s="3"/>
      <c r="E2057" s="3"/>
      <c r="F2057" s="3"/>
      <c r="G2057" s="3"/>
      <c r="H2057" s="3"/>
      <c r="I2057" s="3"/>
      <c r="J2057" s="3"/>
    </row>
    <row r="2058" spans="4:10" x14ac:dyDescent="0.35">
      <c r="D2058" s="3"/>
      <c r="E2058" s="3"/>
      <c r="F2058" s="3"/>
      <c r="G2058" s="3"/>
      <c r="H2058" s="3"/>
      <c r="I2058" s="3"/>
      <c r="J2058" s="3"/>
    </row>
    <row r="2059" spans="4:10" x14ac:dyDescent="0.35">
      <c r="D2059" s="3"/>
      <c r="E2059" s="3"/>
      <c r="F2059" s="3"/>
      <c r="G2059" s="3"/>
      <c r="H2059" s="3"/>
      <c r="I2059" s="3"/>
      <c r="J2059" s="3"/>
    </row>
    <row r="2060" spans="4:10" x14ac:dyDescent="0.35">
      <c r="D2060" s="3"/>
      <c r="E2060" s="3"/>
      <c r="F2060" s="3"/>
      <c r="G2060" s="3"/>
      <c r="H2060" s="3"/>
      <c r="I2060" s="3"/>
      <c r="J2060" s="3"/>
    </row>
    <row r="2061" spans="4:10" x14ac:dyDescent="0.35">
      <c r="D2061" s="3"/>
      <c r="E2061" s="3"/>
      <c r="F2061" s="3"/>
      <c r="G2061" s="3"/>
      <c r="H2061" s="3"/>
      <c r="I2061" s="3"/>
      <c r="J2061" s="3"/>
    </row>
    <row r="2062" spans="4:10" x14ac:dyDescent="0.35">
      <c r="D2062" s="3"/>
      <c r="E2062" s="3"/>
      <c r="F2062" s="3"/>
      <c r="G2062" s="3"/>
      <c r="H2062" s="3"/>
      <c r="I2062" s="3"/>
      <c r="J2062" s="3"/>
    </row>
    <row r="2063" spans="4:10" x14ac:dyDescent="0.35">
      <c r="D2063" s="3"/>
      <c r="E2063" s="3"/>
      <c r="F2063" s="3"/>
      <c r="G2063" s="3"/>
      <c r="H2063" s="3"/>
      <c r="I2063" s="3"/>
      <c r="J2063" s="3"/>
    </row>
    <row r="2064" spans="4:10" x14ac:dyDescent="0.35">
      <c r="D2064" s="3"/>
      <c r="E2064" s="3"/>
      <c r="F2064" s="3"/>
      <c r="G2064" s="3"/>
      <c r="H2064" s="3"/>
      <c r="I2064" s="3"/>
      <c r="J2064" s="3"/>
    </row>
    <row r="2065" spans="4:10" x14ac:dyDescent="0.35">
      <c r="D2065" s="3"/>
      <c r="E2065" s="3"/>
      <c r="F2065" s="3"/>
      <c r="G2065" s="3"/>
      <c r="H2065" s="3"/>
      <c r="I2065" s="3"/>
      <c r="J2065" s="3"/>
    </row>
    <row r="2066" spans="4:10" x14ac:dyDescent="0.35">
      <c r="D2066" s="3"/>
      <c r="E2066" s="3"/>
      <c r="F2066" s="3"/>
      <c r="G2066" s="3"/>
      <c r="H2066" s="3"/>
      <c r="I2066" s="3"/>
      <c r="J2066" s="3"/>
    </row>
    <row r="2067" spans="4:10" x14ac:dyDescent="0.35">
      <c r="D2067" s="3"/>
      <c r="E2067" s="3"/>
      <c r="F2067" s="3"/>
      <c r="G2067" s="3"/>
      <c r="H2067" s="3"/>
      <c r="I2067" s="3"/>
      <c r="J2067" s="3"/>
    </row>
    <row r="2068" spans="4:10" x14ac:dyDescent="0.35">
      <c r="D2068" s="3"/>
      <c r="E2068" s="3"/>
      <c r="F2068" s="3"/>
      <c r="G2068" s="3"/>
      <c r="H2068" s="3"/>
      <c r="I2068" s="3"/>
      <c r="J2068" s="3"/>
    </row>
    <row r="2069" spans="4:10" x14ac:dyDescent="0.35">
      <c r="D2069" s="3"/>
      <c r="E2069" s="3"/>
      <c r="F2069" s="3"/>
      <c r="G2069" s="3"/>
      <c r="H2069" s="3"/>
      <c r="I2069" s="3"/>
      <c r="J2069" s="3"/>
    </row>
    <row r="2070" spans="4:10" x14ac:dyDescent="0.35">
      <c r="D2070" s="3"/>
      <c r="E2070" s="3"/>
      <c r="F2070" s="3"/>
      <c r="G2070" s="3"/>
      <c r="H2070" s="3"/>
      <c r="I2070" s="3"/>
      <c r="J2070" s="3"/>
    </row>
    <row r="2071" spans="4:10" x14ac:dyDescent="0.35">
      <c r="D2071" s="3"/>
      <c r="E2071" s="3"/>
      <c r="F2071" s="3"/>
      <c r="G2071" s="3"/>
      <c r="H2071" s="3"/>
      <c r="I2071" s="3"/>
      <c r="J2071" s="3"/>
    </row>
    <row r="2072" spans="4:10" x14ac:dyDescent="0.35">
      <c r="D2072" s="3"/>
      <c r="E2072" s="3"/>
      <c r="F2072" s="3"/>
      <c r="G2072" s="3"/>
      <c r="H2072" s="3"/>
      <c r="I2072" s="3"/>
      <c r="J2072" s="3"/>
    </row>
    <row r="2073" spans="4:10" x14ac:dyDescent="0.35">
      <c r="D2073" s="3"/>
      <c r="E2073" s="3"/>
      <c r="F2073" s="3"/>
      <c r="G2073" s="3"/>
      <c r="H2073" s="3"/>
      <c r="I2073" s="3"/>
      <c r="J2073" s="3"/>
    </row>
    <row r="2074" spans="4:10" x14ac:dyDescent="0.35">
      <c r="D2074" s="3"/>
      <c r="E2074" s="3"/>
      <c r="F2074" s="3"/>
      <c r="G2074" s="3"/>
      <c r="H2074" s="3"/>
      <c r="I2074" s="3"/>
      <c r="J2074" s="3"/>
    </row>
    <row r="2075" spans="4:10" x14ac:dyDescent="0.35">
      <c r="D2075" s="3"/>
      <c r="E2075" s="3"/>
      <c r="F2075" s="3"/>
      <c r="G2075" s="3"/>
      <c r="H2075" s="3"/>
      <c r="I2075" s="3"/>
      <c r="J2075" s="3"/>
    </row>
    <row r="2076" spans="4:10" x14ac:dyDescent="0.35">
      <c r="D2076" s="3"/>
      <c r="E2076" s="3"/>
      <c r="F2076" s="3"/>
      <c r="G2076" s="3"/>
      <c r="H2076" s="3"/>
      <c r="I2076" s="3"/>
      <c r="J2076" s="3"/>
    </row>
    <row r="2077" spans="4:10" x14ac:dyDescent="0.35">
      <c r="D2077" s="3"/>
      <c r="E2077" s="3"/>
      <c r="F2077" s="3"/>
      <c r="G2077" s="3"/>
      <c r="H2077" s="3"/>
      <c r="I2077" s="3"/>
      <c r="J2077" s="3"/>
    </row>
    <row r="2078" spans="4:10" x14ac:dyDescent="0.35">
      <c r="D2078" s="3"/>
      <c r="E2078" s="3"/>
      <c r="F2078" s="3"/>
      <c r="G2078" s="3"/>
      <c r="H2078" s="3"/>
      <c r="I2078" s="3"/>
      <c r="J2078" s="3"/>
    </row>
    <row r="2079" spans="4:10" x14ac:dyDescent="0.35">
      <c r="D2079" s="3"/>
      <c r="E2079" s="3"/>
      <c r="F2079" s="3"/>
      <c r="G2079" s="3"/>
      <c r="H2079" s="3"/>
      <c r="I2079" s="3"/>
      <c r="J2079" s="3"/>
    </row>
    <row r="2080" spans="4:10" x14ac:dyDescent="0.35">
      <c r="D2080" s="3"/>
      <c r="E2080" s="3"/>
      <c r="F2080" s="3"/>
      <c r="G2080" s="3"/>
      <c r="H2080" s="3"/>
      <c r="I2080" s="3"/>
      <c r="J2080" s="3"/>
    </row>
    <row r="2081" spans="4:10" x14ac:dyDescent="0.35">
      <c r="D2081" s="3"/>
      <c r="E2081" s="3"/>
      <c r="F2081" s="3"/>
      <c r="G2081" s="3"/>
      <c r="H2081" s="3"/>
      <c r="I2081" s="3"/>
      <c r="J2081" s="3"/>
    </row>
    <row r="2082" spans="4:10" x14ac:dyDescent="0.35">
      <c r="D2082" s="3"/>
      <c r="E2082" s="3"/>
      <c r="F2082" s="3"/>
      <c r="G2082" s="3"/>
      <c r="H2082" s="3"/>
      <c r="I2082" s="3"/>
      <c r="J2082" s="3"/>
    </row>
    <row r="2083" spans="4:10" x14ac:dyDescent="0.35">
      <c r="D2083" s="3"/>
      <c r="E2083" s="3"/>
      <c r="F2083" s="3"/>
      <c r="G2083" s="3"/>
      <c r="H2083" s="3"/>
      <c r="I2083" s="3"/>
      <c r="J2083" s="3"/>
    </row>
    <row r="2084" spans="4:10" x14ac:dyDescent="0.35">
      <c r="D2084" s="3"/>
      <c r="E2084" s="3"/>
      <c r="F2084" s="3"/>
      <c r="G2084" s="3"/>
      <c r="H2084" s="3"/>
      <c r="I2084" s="3"/>
      <c r="J2084" s="3"/>
    </row>
    <row r="2085" spans="4:10" x14ac:dyDescent="0.35">
      <c r="D2085" s="3"/>
      <c r="E2085" s="3"/>
      <c r="F2085" s="3"/>
      <c r="G2085" s="3"/>
      <c r="H2085" s="3"/>
      <c r="I2085" s="3"/>
      <c r="J2085" s="3"/>
    </row>
    <row r="2086" spans="4:10" x14ac:dyDescent="0.35">
      <c r="D2086" s="3"/>
      <c r="E2086" s="3"/>
      <c r="F2086" s="3"/>
      <c r="G2086" s="3"/>
      <c r="H2086" s="3"/>
      <c r="I2086" s="3"/>
      <c r="J2086" s="3"/>
    </row>
    <row r="2087" spans="4:10" x14ac:dyDescent="0.35">
      <c r="D2087" s="3"/>
      <c r="E2087" s="3"/>
      <c r="F2087" s="3"/>
      <c r="G2087" s="3"/>
      <c r="H2087" s="3"/>
      <c r="I2087" s="3"/>
      <c r="J2087" s="3"/>
    </row>
    <row r="2088" spans="4:10" x14ac:dyDescent="0.35">
      <c r="D2088" s="3"/>
      <c r="E2088" s="3"/>
      <c r="F2088" s="3"/>
      <c r="G2088" s="3"/>
      <c r="H2088" s="3"/>
      <c r="I2088" s="3"/>
      <c r="J2088" s="3"/>
    </row>
    <row r="2089" spans="4:10" x14ac:dyDescent="0.35">
      <c r="D2089" s="3"/>
      <c r="E2089" s="3"/>
      <c r="F2089" s="3"/>
      <c r="G2089" s="3"/>
      <c r="H2089" s="3"/>
      <c r="I2089" s="3"/>
      <c r="J2089" s="3"/>
    </row>
    <row r="2090" spans="4:10" x14ac:dyDescent="0.35">
      <c r="D2090" s="3"/>
      <c r="E2090" s="3"/>
      <c r="F2090" s="3"/>
      <c r="G2090" s="3"/>
      <c r="H2090" s="3"/>
      <c r="I2090" s="3"/>
      <c r="J2090" s="3"/>
    </row>
    <row r="2091" spans="4:10" x14ac:dyDescent="0.35">
      <c r="D2091" s="3"/>
      <c r="E2091" s="3"/>
      <c r="F2091" s="3"/>
      <c r="G2091" s="3"/>
      <c r="H2091" s="3"/>
      <c r="I2091" s="3"/>
      <c r="J2091" s="3"/>
    </row>
    <row r="2092" spans="4:10" x14ac:dyDescent="0.35">
      <c r="D2092" s="3"/>
      <c r="E2092" s="3"/>
      <c r="F2092" s="3"/>
      <c r="G2092" s="3"/>
      <c r="H2092" s="3"/>
      <c r="I2092" s="3"/>
      <c r="J2092" s="3"/>
    </row>
    <row r="2093" spans="4:10" x14ac:dyDescent="0.35">
      <c r="D2093" s="3"/>
      <c r="E2093" s="3"/>
      <c r="F2093" s="3"/>
      <c r="G2093" s="3"/>
      <c r="H2093" s="3"/>
      <c r="I2093" s="3"/>
      <c r="J2093" s="3"/>
    </row>
    <row r="2094" spans="4:10" x14ac:dyDescent="0.35">
      <c r="D2094" s="3"/>
      <c r="E2094" s="3"/>
      <c r="F2094" s="3"/>
      <c r="G2094" s="3"/>
      <c r="H2094" s="3"/>
      <c r="I2094" s="3"/>
      <c r="J2094" s="3"/>
    </row>
    <row r="2095" spans="4:10" x14ac:dyDescent="0.35">
      <c r="D2095" s="3"/>
      <c r="E2095" s="3"/>
      <c r="F2095" s="3"/>
      <c r="G2095" s="3"/>
      <c r="H2095" s="3"/>
      <c r="I2095" s="3"/>
      <c r="J2095" s="3"/>
    </row>
    <row r="2096" spans="4:10" x14ac:dyDescent="0.35">
      <c r="D2096" s="3"/>
      <c r="E2096" s="3"/>
      <c r="F2096" s="3"/>
      <c r="G2096" s="3"/>
      <c r="H2096" s="3"/>
      <c r="I2096" s="3"/>
      <c r="J2096" s="3"/>
    </row>
    <row r="2097" spans="4:10" x14ac:dyDescent="0.35">
      <c r="D2097" s="3"/>
      <c r="E2097" s="3"/>
      <c r="F2097" s="3"/>
      <c r="G2097" s="3"/>
      <c r="H2097" s="3"/>
      <c r="I2097" s="3"/>
      <c r="J2097" s="3"/>
    </row>
    <row r="2098" spans="4:10" x14ac:dyDescent="0.35">
      <c r="D2098" s="3"/>
      <c r="E2098" s="3"/>
      <c r="F2098" s="3"/>
      <c r="G2098" s="3"/>
      <c r="H2098" s="3"/>
      <c r="I2098" s="3"/>
      <c r="J2098" s="3"/>
    </row>
    <row r="2099" spans="4:10" x14ac:dyDescent="0.35">
      <c r="D2099" s="3"/>
      <c r="E2099" s="3"/>
      <c r="F2099" s="3"/>
      <c r="G2099" s="3"/>
      <c r="H2099" s="3"/>
      <c r="I2099" s="3"/>
      <c r="J2099" s="3"/>
    </row>
    <row r="2100" spans="4:10" x14ac:dyDescent="0.35">
      <c r="D2100" s="3"/>
      <c r="E2100" s="3"/>
      <c r="F2100" s="3"/>
      <c r="G2100" s="3"/>
      <c r="H2100" s="3"/>
      <c r="I2100" s="3"/>
      <c r="J2100" s="3"/>
    </row>
    <row r="2101" spans="4:10" x14ac:dyDescent="0.35">
      <c r="D2101" s="3"/>
      <c r="E2101" s="3"/>
      <c r="F2101" s="3"/>
      <c r="G2101" s="3"/>
      <c r="H2101" s="3"/>
      <c r="I2101" s="3"/>
      <c r="J2101" s="3"/>
    </row>
    <row r="2102" spans="4:10" x14ac:dyDescent="0.35">
      <c r="D2102" s="3"/>
      <c r="E2102" s="3"/>
      <c r="F2102" s="3"/>
      <c r="G2102" s="3"/>
      <c r="H2102" s="3"/>
      <c r="I2102" s="3"/>
      <c r="J2102" s="3"/>
    </row>
    <row r="2103" spans="4:10" x14ac:dyDescent="0.35">
      <c r="D2103" s="3"/>
      <c r="E2103" s="3"/>
      <c r="F2103" s="3"/>
      <c r="G2103" s="3"/>
      <c r="H2103" s="3"/>
      <c r="I2103" s="3"/>
      <c r="J2103" s="3"/>
    </row>
    <row r="2104" spans="4:10" x14ac:dyDescent="0.35">
      <c r="D2104" s="3"/>
      <c r="E2104" s="3"/>
      <c r="F2104" s="3"/>
      <c r="G2104" s="3"/>
      <c r="H2104" s="3"/>
      <c r="I2104" s="3"/>
      <c r="J2104" s="3"/>
    </row>
    <row r="2105" spans="4:10" x14ac:dyDescent="0.35">
      <c r="D2105" s="3"/>
      <c r="E2105" s="3"/>
      <c r="F2105" s="3"/>
      <c r="G2105" s="3"/>
      <c r="H2105" s="3"/>
      <c r="I2105" s="3"/>
      <c r="J2105" s="3"/>
    </row>
    <row r="2106" spans="4:10" x14ac:dyDescent="0.35">
      <c r="D2106" s="3"/>
      <c r="E2106" s="3"/>
      <c r="F2106" s="3"/>
      <c r="G2106" s="3"/>
      <c r="H2106" s="3"/>
      <c r="I2106" s="3"/>
      <c r="J2106" s="3"/>
    </row>
    <row r="2107" spans="4:10" x14ac:dyDescent="0.35">
      <c r="D2107" s="3"/>
      <c r="E2107" s="3"/>
      <c r="F2107" s="3"/>
      <c r="G2107" s="3"/>
      <c r="H2107" s="3"/>
      <c r="I2107" s="3"/>
      <c r="J2107" s="3"/>
    </row>
    <row r="2108" spans="4:10" x14ac:dyDescent="0.35">
      <c r="D2108" s="3"/>
      <c r="E2108" s="3"/>
      <c r="F2108" s="3"/>
      <c r="G2108" s="3"/>
      <c r="H2108" s="3"/>
      <c r="I2108" s="3"/>
      <c r="J2108" s="3"/>
    </row>
    <row r="2109" spans="4:10" x14ac:dyDescent="0.35">
      <c r="D2109" s="3"/>
      <c r="E2109" s="3"/>
      <c r="F2109" s="3"/>
      <c r="G2109" s="3"/>
      <c r="H2109" s="3"/>
      <c r="I2109" s="3"/>
      <c r="J2109" s="3"/>
    </row>
    <row r="2110" spans="4:10" x14ac:dyDescent="0.35">
      <c r="D2110" s="3"/>
      <c r="E2110" s="3"/>
      <c r="F2110" s="3"/>
      <c r="G2110" s="3"/>
      <c r="H2110" s="3"/>
      <c r="I2110" s="3"/>
      <c r="J2110" s="3"/>
    </row>
    <row r="2111" spans="4:10" x14ac:dyDescent="0.35">
      <c r="D2111" s="3"/>
      <c r="E2111" s="3"/>
      <c r="F2111" s="3"/>
      <c r="G2111" s="3"/>
      <c r="H2111" s="3"/>
      <c r="I2111" s="3"/>
      <c r="J2111" s="3"/>
    </row>
    <row r="2112" spans="4:10" x14ac:dyDescent="0.35">
      <c r="D2112" s="3"/>
      <c r="E2112" s="3"/>
      <c r="F2112" s="3"/>
      <c r="G2112" s="3"/>
      <c r="H2112" s="3"/>
      <c r="I2112" s="3"/>
      <c r="J2112" s="3"/>
    </row>
    <row r="2113" spans="4:10" x14ac:dyDescent="0.35">
      <c r="D2113" s="3"/>
      <c r="E2113" s="3"/>
      <c r="F2113" s="3"/>
      <c r="G2113" s="3"/>
      <c r="H2113" s="3"/>
      <c r="I2113" s="3"/>
      <c r="J2113" s="3"/>
    </row>
    <row r="2114" spans="4:10" x14ac:dyDescent="0.35">
      <c r="D2114" s="3"/>
      <c r="E2114" s="3"/>
      <c r="F2114" s="3"/>
      <c r="G2114" s="3"/>
      <c r="H2114" s="3"/>
      <c r="I2114" s="3"/>
      <c r="J2114" s="3"/>
    </row>
    <row r="2115" spans="4:10" x14ac:dyDescent="0.35">
      <c r="D2115" s="3"/>
      <c r="E2115" s="3"/>
      <c r="F2115" s="3"/>
      <c r="G2115" s="3"/>
      <c r="H2115" s="3"/>
      <c r="I2115" s="3"/>
      <c r="J2115" s="3"/>
    </row>
    <row r="2116" spans="4:10" x14ac:dyDescent="0.35">
      <c r="D2116" s="3"/>
      <c r="E2116" s="3"/>
      <c r="F2116" s="3"/>
      <c r="G2116" s="3"/>
      <c r="H2116" s="3"/>
      <c r="I2116" s="3"/>
      <c r="J2116" s="3"/>
    </row>
    <row r="2117" spans="4:10" x14ac:dyDescent="0.35">
      <c r="D2117" s="3"/>
      <c r="E2117" s="3"/>
      <c r="F2117" s="3"/>
      <c r="G2117" s="3"/>
      <c r="H2117" s="3"/>
      <c r="I2117" s="3"/>
      <c r="J2117" s="3"/>
    </row>
    <row r="2118" spans="4:10" x14ac:dyDescent="0.35">
      <c r="D2118" s="3"/>
      <c r="E2118" s="3"/>
      <c r="F2118" s="3"/>
      <c r="G2118" s="3"/>
      <c r="H2118" s="3"/>
      <c r="I2118" s="3"/>
      <c r="J2118" s="3"/>
    </row>
    <row r="2119" spans="4:10" x14ac:dyDescent="0.35">
      <c r="D2119" s="3"/>
      <c r="E2119" s="3"/>
      <c r="F2119" s="3"/>
      <c r="G2119" s="3"/>
      <c r="H2119" s="3"/>
      <c r="I2119" s="3"/>
      <c r="J2119" s="3"/>
    </row>
    <row r="2120" spans="4:10" x14ac:dyDescent="0.35">
      <c r="D2120" s="3"/>
      <c r="E2120" s="3"/>
      <c r="F2120" s="3"/>
      <c r="G2120" s="3"/>
      <c r="H2120" s="3"/>
      <c r="I2120" s="3"/>
      <c r="J2120" s="3"/>
    </row>
    <row r="2121" spans="4:10" x14ac:dyDescent="0.35">
      <c r="D2121" s="3"/>
      <c r="E2121" s="3"/>
      <c r="F2121" s="3"/>
      <c r="G2121" s="3"/>
      <c r="H2121" s="3"/>
      <c r="I2121" s="3"/>
      <c r="J2121" s="3"/>
    </row>
    <row r="2122" spans="4:10" x14ac:dyDescent="0.35">
      <c r="D2122" s="3"/>
      <c r="E2122" s="3"/>
      <c r="F2122" s="3"/>
      <c r="G2122" s="3"/>
      <c r="H2122" s="3"/>
      <c r="I2122" s="3"/>
      <c r="J2122" s="3"/>
    </row>
    <row r="2123" spans="4:10" x14ac:dyDescent="0.35">
      <c r="D2123" s="3"/>
      <c r="E2123" s="3"/>
      <c r="F2123" s="3"/>
      <c r="G2123" s="3"/>
      <c r="H2123" s="3"/>
      <c r="I2123" s="3"/>
      <c r="J2123" s="3"/>
    </row>
    <row r="2124" spans="4:10" x14ac:dyDescent="0.35">
      <c r="D2124" s="3"/>
      <c r="E2124" s="3"/>
      <c r="F2124" s="3"/>
      <c r="G2124" s="3"/>
      <c r="H2124" s="3"/>
      <c r="I2124" s="3"/>
      <c r="J2124" s="3"/>
    </row>
    <row r="2125" spans="4:10" x14ac:dyDescent="0.35">
      <c r="D2125" s="3"/>
      <c r="E2125" s="3"/>
      <c r="F2125" s="3"/>
      <c r="G2125" s="3"/>
      <c r="H2125" s="3"/>
      <c r="I2125" s="3"/>
      <c r="J2125" s="3"/>
    </row>
    <row r="2126" spans="4:10" x14ac:dyDescent="0.35">
      <c r="D2126" s="3"/>
      <c r="E2126" s="3"/>
      <c r="F2126" s="3"/>
      <c r="G2126" s="3"/>
      <c r="H2126" s="3"/>
      <c r="I2126" s="3"/>
      <c r="J2126" s="3"/>
    </row>
    <row r="2127" spans="4:10" x14ac:dyDescent="0.35">
      <c r="D2127" s="3"/>
      <c r="E2127" s="3"/>
      <c r="F2127" s="3"/>
      <c r="G2127" s="3"/>
      <c r="H2127" s="3"/>
      <c r="I2127" s="3"/>
      <c r="J2127" s="3"/>
    </row>
    <row r="2128" spans="4:10" x14ac:dyDescent="0.35">
      <c r="D2128" s="3"/>
      <c r="E2128" s="3"/>
      <c r="F2128" s="3"/>
      <c r="G2128" s="3"/>
      <c r="H2128" s="3"/>
      <c r="I2128" s="3"/>
      <c r="J2128" s="3"/>
    </row>
    <row r="2129" spans="4:10" x14ac:dyDescent="0.35">
      <c r="D2129" s="3"/>
      <c r="E2129" s="3"/>
      <c r="F2129" s="3"/>
      <c r="G2129" s="3"/>
      <c r="H2129" s="3"/>
      <c r="I2129" s="3"/>
      <c r="J2129" s="3"/>
    </row>
    <row r="2130" spans="4:10" x14ac:dyDescent="0.35">
      <c r="D2130" s="3"/>
      <c r="E2130" s="3"/>
      <c r="F2130" s="3"/>
      <c r="G2130" s="3"/>
      <c r="H2130" s="3"/>
      <c r="I2130" s="3"/>
      <c r="J2130" s="3"/>
    </row>
    <row r="2131" spans="4:10" x14ac:dyDescent="0.35">
      <c r="D2131" s="3"/>
      <c r="E2131" s="3"/>
      <c r="F2131" s="3"/>
      <c r="G2131" s="3"/>
      <c r="H2131" s="3"/>
      <c r="I2131" s="3"/>
      <c r="J2131" s="3"/>
    </row>
    <row r="2132" spans="4:10" x14ac:dyDescent="0.35">
      <c r="D2132" s="3"/>
      <c r="E2132" s="3"/>
      <c r="F2132" s="3"/>
      <c r="G2132" s="3"/>
      <c r="H2132" s="3"/>
      <c r="I2132" s="3"/>
      <c r="J2132" s="3"/>
    </row>
    <row r="2133" spans="4:10" x14ac:dyDescent="0.35">
      <c r="D2133" s="3"/>
      <c r="E2133" s="3"/>
      <c r="F2133" s="3"/>
      <c r="G2133" s="3"/>
      <c r="H2133" s="3"/>
      <c r="I2133" s="3"/>
      <c r="J2133" s="3"/>
    </row>
    <row r="2134" spans="4:10" x14ac:dyDescent="0.35">
      <c r="D2134" s="3"/>
      <c r="E2134" s="3"/>
      <c r="F2134" s="3"/>
      <c r="G2134" s="3"/>
      <c r="H2134" s="3"/>
      <c r="I2134" s="3"/>
      <c r="J2134" s="3"/>
    </row>
    <row r="2135" spans="4:10" x14ac:dyDescent="0.35">
      <c r="D2135" s="3"/>
      <c r="E2135" s="3"/>
      <c r="F2135" s="3"/>
      <c r="G2135" s="3"/>
      <c r="H2135" s="3"/>
      <c r="I2135" s="3"/>
      <c r="J2135" s="3"/>
    </row>
    <row r="2136" spans="4:10" x14ac:dyDescent="0.35">
      <c r="D2136" s="3"/>
      <c r="E2136" s="3"/>
      <c r="F2136" s="3"/>
      <c r="G2136" s="3"/>
      <c r="H2136" s="3"/>
      <c r="I2136" s="3"/>
      <c r="J2136" s="3"/>
    </row>
    <row r="2137" spans="4:10" x14ac:dyDescent="0.35">
      <c r="D2137" s="3"/>
      <c r="E2137" s="3"/>
      <c r="F2137" s="3"/>
      <c r="G2137" s="3"/>
      <c r="H2137" s="3"/>
      <c r="I2137" s="3"/>
      <c r="J2137" s="3"/>
    </row>
    <row r="2138" spans="4:10" x14ac:dyDescent="0.35">
      <c r="D2138" s="3"/>
      <c r="E2138" s="3"/>
      <c r="F2138" s="3"/>
      <c r="G2138" s="3"/>
      <c r="H2138" s="3"/>
      <c r="I2138" s="3"/>
      <c r="J2138" s="3"/>
    </row>
    <row r="2139" spans="4:10" x14ac:dyDescent="0.35">
      <c r="D2139" s="3"/>
      <c r="E2139" s="3"/>
      <c r="F2139" s="3"/>
      <c r="G2139" s="3"/>
      <c r="H2139" s="3"/>
      <c r="I2139" s="3"/>
      <c r="J2139" s="3"/>
    </row>
    <row r="2140" spans="4:10" x14ac:dyDescent="0.35">
      <c r="D2140" s="3"/>
      <c r="E2140" s="3"/>
      <c r="F2140" s="3"/>
      <c r="G2140" s="3"/>
      <c r="H2140" s="3"/>
      <c r="I2140" s="3"/>
      <c r="J2140" s="3"/>
    </row>
    <row r="2141" spans="4:10" x14ac:dyDescent="0.35">
      <c r="D2141" s="3"/>
      <c r="E2141" s="3"/>
      <c r="F2141" s="3"/>
      <c r="G2141" s="3"/>
      <c r="H2141" s="3"/>
      <c r="I2141" s="3"/>
      <c r="J2141" s="3"/>
    </row>
    <row r="2142" spans="4:10" x14ac:dyDescent="0.35">
      <c r="D2142" s="3"/>
      <c r="E2142" s="3"/>
      <c r="F2142" s="3"/>
      <c r="G2142" s="3"/>
      <c r="H2142" s="3"/>
      <c r="I2142" s="3"/>
      <c r="J2142" s="3"/>
    </row>
    <row r="2143" spans="4:10" x14ac:dyDescent="0.35">
      <c r="D2143" s="3"/>
      <c r="E2143" s="3"/>
      <c r="F2143" s="3"/>
      <c r="G2143" s="3"/>
      <c r="H2143" s="3"/>
      <c r="I2143" s="3"/>
      <c r="J2143" s="3"/>
    </row>
    <row r="2144" spans="4:10" x14ac:dyDescent="0.35">
      <c r="D2144" s="3"/>
      <c r="E2144" s="3"/>
      <c r="F2144" s="3"/>
      <c r="G2144" s="3"/>
      <c r="H2144" s="3"/>
      <c r="I2144" s="3"/>
      <c r="J2144" s="3"/>
    </row>
    <row r="2145" spans="4:10" x14ac:dyDescent="0.35">
      <c r="D2145" s="3"/>
      <c r="E2145" s="3"/>
      <c r="F2145" s="3"/>
      <c r="G2145" s="3"/>
      <c r="H2145" s="3"/>
      <c r="I2145" s="3"/>
      <c r="J2145" s="3"/>
    </row>
    <row r="2146" spans="4:10" x14ac:dyDescent="0.35">
      <c r="D2146" s="3"/>
      <c r="E2146" s="3"/>
      <c r="F2146" s="3"/>
      <c r="G2146" s="3"/>
      <c r="H2146" s="3"/>
      <c r="I2146" s="3"/>
      <c r="J2146" s="3"/>
    </row>
    <row r="2147" spans="4:10" x14ac:dyDescent="0.35">
      <c r="D2147" s="3"/>
      <c r="E2147" s="3"/>
      <c r="F2147" s="3"/>
      <c r="G2147" s="3"/>
      <c r="H2147" s="3"/>
      <c r="I2147" s="3"/>
      <c r="J2147" s="3"/>
    </row>
    <row r="2148" spans="4:10" x14ac:dyDescent="0.35">
      <c r="D2148" s="3"/>
      <c r="E2148" s="3"/>
      <c r="F2148" s="3"/>
      <c r="G2148" s="3"/>
      <c r="H2148" s="3"/>
      <c r="I2148" s="3"/>
      <c r="J2148" s="3"/>
    </row>
    <row r="2149" spans="4:10" x14ac:dyDescent="0.35">
      <c r="D2149" s="3"/>
      <c r="E2149" s="3"/>
      <c r="F2149" s="3"/>
      <c r="G2149" s="3"/>
      <c r="H2149" s="3"/>
      <c r="I2149" s="3"/>
      <c r="J2149" s="3"/>
    </row>
    <row r="2150" spans="4:10" x14ac:dyDescent="0.35">
      <c r="D2150" s="3"/>
      <c r="E2150" s="3"/>
      <c r="F2150" s="3"/>
      <c r="G2150" s="3"/>
      <c r="H2150" s="3"/>
      <c r="I2150" s="3"/>
      <c r="J2150" s="3"/>
    </row>
    <row r="2151" spans="4:10" x14ac:dyDescent="0.35">
      <c r="D2151" s="3"/>
      <c r="E2151" s="3"/>
      <c r="F2151" s="3"/>
      <c r="G2151" s="3"/>
      <c r="H2151" s="3"/>
      <c r="I2151" s="3"/>
      <c r="J2151" s="3"/>
    </row>
    <row r="2152" spans="4:10" x14ac:dyDescent="0.35">
      <c r="D2152" s="3"/>
      <c r="E2152" s="3"/>
      <c r="F2152" s="3"/>
      <c r="G2152" s="3"/>
      <c r="H2152" s="3"/>
      <c r="I2152" s="3"/>
      <c r="J2152" s="3"/>
    </row>
    <row r="2153" spans="4:10" x14ac:dyDescent="0.35">
      <c r="D2153" s="3"/>
      <c r="E2153" s="3"/>
      <c r="F2153" s="3"/>
      <c r="G2153" s="3"/>
      <c r="H2153" s="3"/>
      <c r="I2153" s="3"/>
      <c r="J2153" s="3"/>
    </row>
    <row r="2154" spans="4:10" x14ac:dyDescent="0.35">
      <c r="D2154" s="3"/>
      <c r="E2154" s="3"/>
      <c r="F2154" s="3"/>
      <c r="G2154" s="3"/>
      <c r="H2154" s="3"/>
      <c r="I2154" s="3"/>
      <c r="J2154" s="3"/>
    </row>
    <row r="2155" spans="4:10" x14ac:dyDescent="0.35">
      <c r="D2155" s="3"/>
      <c r="E2155" s="3"/>
      <c r="F2155" s="3"/>
      <c r="G2155" s="3"/>
      <c r="H2155" s="3"/>
      <c r="I2155" s="3"/>
      <c r="J2155" s="3"/>
    </row>
    <row r="2156" spans="4:10" x14ac:dyDescent="0.35">
      <c r="D2156" s="3"/>
      <c r="E2156" s="3"/>
      <c r="F2156" s="3"/>
      <c r="G2156" s="3"/>
      <c r="H2156" s="3"/>
      <c r="I2156" s="3"/>
      <c r="J2156" s="3"/>
    </row>
    <row r="2157" spans="4:10" x14ac:dyDescent="0.35">
      <c r="D2157" s="3"/>
      <c r="E2157" s="3"/>
      <c r="F2157" s="3"/>
      <c r="G2157" s="3"/>
      <c r="H2157" s="3"/>
      <c r="I2157" s="3"/>
      <c r="J2157" s="3"/>
    </row>
    <row r="2158" spans="4:10" x14ac:dyDescent="0.35">
      <c r="D2158" s="3"/>
      <c r="E2158" s="3"/>
      <c r="F2158" s="3"/>
      <c r="G2158" s="3"/>
      <c r="H2158" s="3"/>
      <c r="I2158" s="3"/>
      <c r="J2158" s="3"/>
    </row>
    <row r="2159" spans="4:10" x14ac:dyDescent="0.35">
      <c r="D2159" s="3"/>
      <c r="E2159" s="3"/>
      <c r="F2159" s="3"/>
      <c r="G2159" s="3"/>
      <c r="H2159" s="3"/>
      <c r="I2159" s="3"/>
      <c r="J2159" s="3"/>
    </row>
    <row r="2160" spans="4:10" x14ac:dyDescent="0.35">
      <c r="D2160" s="3"/>
      <c r="E2160" s="3"/>
      <c r="F2160" s="3"/>
      <c r="G2160" s="3"/>
      <c r="H2160" s="3"/>
      <c r="I2160" s="3"/>
      <c r="J2160" s="3"/>
    </row>
    <row r="2161" spans="4:10" x14ac:dyDescent="0.35">
      <c r="D2161" s="3"/>
      <c r="E2161" s="3"/>
      <c r="F2161" s="3"/>
      <c r="G2161" s="3"/>
      <c r="H2161" s="3"/>
      <c r="I2161" s="3"/>
      <c r="J2161" s="3"/>
    </row>
    <row r="2162" spans="4:10" x14ac:dyDescent="0.35">
      <c r="D2162" s="3"/>
      <c r="E2162" s="3"/>
      <c r="F2162" s="3"/>
      <c r="G2162" s="3"/>
      <c r="H2162" s="3"/>
      <c r="I2162" s="3"/>
      <c r="J2162" s="3"/>
    </row>
    <row r="2163" spans="4:10" x14ac:dyDescent="0.35">
      <c r="D2163" s="3"/>
      <c r="E2163" s="3"/>
      <c r="F2163" s="3"/>
      <c r="G2163" s="3"/>
      <c r="H2163" s="3"/>
      <c r="I2163" s="3"/>
      <c r="J2163" s="3"/>
    </row>
    <row r="2164" spans="4:10" x14ac:dyDescent="0.35">
      <c r="D2164" s="3"/>
      <c r="E2164" s="3"/>
      <c r="F2164" s="3"/>
      <c r="G2164" s="3"/>
      <c r="H2164" s="3"/>
      <c r="I2164" s="3"/>
      <c r="J2164" s="3"/>
    </row>
    <row r="2165" spans="4:10" x14ac:dyDescent="0.35">
      <c r="D2165" s="3"/>
      <c r="E2165" s="3"/>
      <c r="F2165" s="3"/>
      <c r="G2165" s="3"/>
      <c r="H2165" s="3"/>
      <c r="I2165" s="3"/>
      <c r="J2165" s="3"/>
    </row>
    <row r="2166" spans="4:10" x14ac:dyDescent="0.35">
      <c r="D2166" s="3"/>
      <c r="E2166" s="3"/>
      <c r="F2166" s="3"/>
      <c r="G2166" s="3"/>
      <c r="H2166" s="3"/>
      <c r="I2166" s="3"/>
      <c r="J2166" s="3"/>
    </row>
    <row r="2167" spans="4:10" x14ac:dyDescent="0.35">
      <c r="D2167" s="3"/>
      <c r="E2167" s="3"/>
      <c r="F2167" s="3"/>
      <c r="G2167" s="3"/>
      <c r="H2167" s="3"/>
      <c r="I2167" s="3"/>
      <c r="J2167" s="3"/>
    </row>
    <row r="2168" spans="4:10" x14ac:dyDescent="0.35">
      <c r="D2168" s="3"/>
      <c r="E2168" s="3"/>
      <c r="F2168" s="3"/>
      <c r="G2168" s="3"/>
      <c r="H2168" s="3"/>
      <c r="I2168" s="3"/>
      <c r="J2168" s="3"/>
    </row>
    <row r="2169" spans="4:10" x14ac:dyDescent="0.35">
      <c r="D2169" s="3"/>
      <c r="E2169" s="3"/>
      <c r="F2169" s="3"/>
      <c r="G2169" s="3"/>
      <c r="H2169" s="3"/>
      <c r="I2169" s="3"/>
      <c r="J2169" s="3"/>
    </row>
    <row r="2170" spans="4:10" x14ac:dyDescent="0.35">
      <c r="D2170" s="3"/>
      <c r="E2170" s="3"/>
      <c r="F2170" s="3"/>
      <c r="G2170" s="3"/>
      <c r="H2170" s="3"/>
      <c r="I2170" s="3"/>
      <c r="J2170" s="3"/>
    </row>
    <row r="2171" spans="4:10" x14ac:dyDescent="0.35">
      <c r="D2171" s="3"/>
      <c r="E2171" s="3"/>
      <c r="F2171" s="3"/>
      <c r="G2171" s="3"/>
      <c r="H2171" s="3"/>
      <c r="I2171" s="3"/>
      <c r="J2171" s="3"/>
    </row>
    <row r="2172" spans="4:10" x14ac:dyDescent="0.35">
      <c r="D2172" s="3"/>
      <c r="E2172" s="3"/>
      <c r="F2172" s="3"/>
      <c r="G2172" s="3"/>
      <c r="H2172" s="3"/>
      <c r="I2172" s="3"/>
      <c r="J2172" s="3"/>
    </row>
    <row r="2173" spans="4:10" x14ac:dyDescent="0.35">
      <c r="D2173" s="3"/>
      <c r="E2173" s="3"/>
      <c r="F2173" s="3"/>
      <c r="G2173" s="3"/>
      <c r="H2173" s="3"/>
      <c r="I2173" s="3"/>
      <c r="J2173" s="3"/>
    </row>
    <row r="2174" spans="4:10" x14ac:dyDescent="0.35">
      <c r="D2174" s="3"/>
      <c r="E2174" s="3"/>
      <c r="F2174" s="3"/>
      <c r="G2174" s="3"/>
      <c r="H2174" s="3"/>
      <c r="I2174" s="3"/>
      <c r="J2174" s="3"/>
    </row>
    <row r="2175" spans="4:10" x14ac:dyDescent="0.35">
      <c r="D2175" s="3"/>
      <c r="E2175" s="3"/>
      <c r="F2175" s="3"/>
      <c r="G2175" s="3"/>
      <c r="H2175" s="3"/>
      <c r="I2175" s="3"/>
      <c r="J2175" s="3"/>
    </row>
    <row r="2176" spans="4:10" x14ac:dyDescent="0.35">
      <c r="D2176" s="3"/>
      <c r="E2176" s="3"/>
      <c r="F2176" s="3"/>
      <c r="G2176" s="3"/>
      <c r="H2176" s="3"/>
      <c r="I2176" s="3"/>
      <c r="J2176" s="3"/>
    </row>
    <row r="2177" spans="4:10" x14ac:dyDescent="0.35">
      <c r="D2177" s="3"/>
      <c r="E2177" s="3"/>
      <c r="F2177" s="3"/>
      <c r="G2177" s="3"/>
      <c r="H2177" s="3"/>
      <c r="I2177" s="3"/>
      <c r="J2177" s="3"/>
    </row>
    <row r="2178" spans="4:10" x14ac:dyDescent="0.35">
      <c r="D2178" s="3"/>
      <c r="E2178" s="3"/>
      <c r="F2178" s="3"/>
      <c r="G2178" s="3"/>
      <c r="H2178" s="3"/>
      <c r="I2178" s="3"/>
      <c r="J2178" s="3"/>
    </row>
    <row r="2179" spans="4:10" x14ac:dyDescent="0.35">
      <c r="D2179" s="3"/>
      <c r="E2179" s="3"/>
      <c r="F2179" s="3"/>
      <c r="G2179" s="3"/>
      <c r="H2179" s="3"/>
      <c r="I2179" s="3"/>
      <c r="J2179" s="3"/>
    </row>
    <row r="2180" spans="4:10" x14ac:dyDescent="0.35">
      <c r="D2180" s="3"/>
      <c r="E2180" s="3"/>
      <c r="F2180" s="3"/>
      <c r="G2180" s="3"/>
      <c r="H2180" s="3"/>
      <c r="I2180" s="3"/>
      <c r="J2180" s="3"/>
    </row>
    <row r="2181" spans="4:10" x14ac:dyDescent="0.35">
      <c r="D2181" s="3"/>
      <c r="E2181" s="3"/>
      <c r="F2181" s="3"/>
      <c r="G2181" s="3"/>
      <c r="H2181" s="3"/>
      <c r="I2181" s="3"/>
      <c r="J2181" s="3"/>
    </row>
    <row r="2182" spans="4:10" x14ac:dyDescent="0.35">
      <c r="D2182" s="3"/>
      <c r="E2182" s="3"/>
      <c r="F2182" s="3"/>
      <c r="G2182" s="3"/>
      <c r="H2182" s="3"/>
      <c r="I2182" s="3"/>
      <c r="J2182" s="3"/>
    </row>
    <row r="2183" spans="4:10" x14ac:dyDescent="0.35">
      <c r="D2183" s="3"/>
      <c r="E2183" s="3"/>
      <c r="F2183" s="3"/>
      <c r="G2183" s="3"/>
      <c r="H2183" s="3"/>
      <c r="I2183" s="3"/>
      <c r="J2183" s="3"/>
    </row>
    <row r="2184" spans="4:10" x14ac:dyDescent="0.35">
      <c r="D2184" s="3"/>
      <c r="E2184" s="3"/>
      <c r="F2184" s="3"/>
      <c r="G2184" s="3"/>
      <c r="H2184" s="3"/>
      <c r="I2184" s="3"/>
      <c r="J2184" s="3"/>
    </row>
    <row r="2185" spans="4:10" x14ac:dyDescent="0.35">
      <c r="D2185" s="3"/>
      <c r="E2185" s="3"/>
      <c r="F2185" s="3"/>
      <c r="G2185" s="3"/>
      <c r="H2185" s="3"/>
      <c r="I2185" s="3"/>
      <c r="J2185" s="3"/>
    </row>
    <row r="2186" spans="4:10" x14ac:dyDescent="0.35">
      <c r="D2186" s="3"/>
      <c r="E2186" s="3"/>
      <c r="F2186" s="3"/>
      <c r="G2186" s="3"/>
      <c r="H2186" s="3"/>
      <c r="I2186" s="3"/>
      <c r="J2186" s="3"/>
    </row>
    <row r="2187" spans="4:10" x14ac:dyDescent="0.35">
      <c r="D2187" s="3"/>
      <c r="E2187" s="3"/>
      <c r="F2187" s="3"/>
      <c r="G2187" s="3"/>
      <c r="H2187" s="3"/>
      <c r="I2187" s="3"/>
      <c r="J2187" s="3"/>
    </row>
    <row r="2188" spans="4:10" x14ac:dyDescent="0.35">
      <c r="D2188" s="3"/>
      <c r="E2188" s="3"/>
      <c r="F2188" s="3"/>
      <c r="G2188" s="3"/>
      <c r="H2188" s="3"/>
      <c r="I2188" s="3"/>
      <c r="J2188" s="3"/>
    </row>
    <row r="2189" spans="4:10" x14ac:dyDescent="0.35">
      <c r="D2189" s="3"/>
      <c r="E2189" s="3"/>
      <c r="F2189" s="3"/>
      <c r="G2189" s="3"/>
      <c r="H2189" s="3"/>
      <c r="I2189" s="3"/>
      <c r="J2189" s="3"/>
    </row>
    <row r="2190" spans="4:10" x14ac:dyDescent="0.35">
      <c r="D2190" s="3"/>
      <c r="E2190" s="3"/>
      <c r="F2190" s="3"/>
      <c r="G2190" s="3"/>
      <c r="H2190" s="3"/>
      <c r="I2190" s="3"/>
      <c r="J2190" s="3"/>
    </row>
    <row r="2191" spans="4:10" x14ac:dyDescent="0.35">
      <c r="D2191" s="3"/>
      <c r="E2191" s="3"/>
      <c r="F2191" s="3"/>
      <c r="G2191" s="3"/>
      <c r="H2191" s="3"/>
      <c r="I2191" s="3"/>
      <c r="J2191" s="3"/>
    </row>
    <row r="2192" spans="4:10" x14ac:dyDescent="0.35">
      <c r="D2192" s="3"/>
      <c r="E2192" s="3"/>
      <c r="F2192" s="3"/>
      <c r="G2192" s="3"/>
      <c r="H2192" s="3"/>
      <c r="I2192" s="3"/>
      <c r="J2192" s="3"/>
    </row>
    <row r="2193" spans="4:10" x14ac:dyDescent="0.35">
      <c r="D2193" s="3"/>
      <c r="E2193" s="3"/>
      <c r="F2193" s="3"/>
      <c r="G2193" s="3"/>
      <c r="H2193" s="3"/>
      <c r="I2193" s="3"/>
      <c r="J2193" s="3"/>
    </row>
    <row r="2194" spans="4:10" x14ac:dyDescent="0.35">
      <c r="D2194" s="3"/>
      <c r="E2194" s="3"/>
      <c r="F2194" s="3"/>
      <c r="G2194" s="3"/>
      <c r="H2194" s="3"/>
      <c r="I2194" s="3"/>
      <c r="J2194" s="3"/>
    </row>
    <row r="2195" spans="4:10" x14ac:dyDescent="0.35">
      <c r="D2195" s="3"/>
      <c r="E2195" s="3"/>
      <c r="F2195" s="3"/>
      <c r="G2195" s="3"/>
      <c r="H2195" s="3"/>
      <c r="I2195" s="3"/>
      <c r="J2195" s="3"/>
    </row>
    <row r="2196" spans="4:10" x14ac:dyDescent="0.35">
      <c r="D2196" s="3"/>
      <c r="E2196" s="3"/>
      <c r="F2196" s="3"/>
      <c r="G2196" s="3"/>
      <c r="H2196" s="3"/>
      <c r="I2196" s="3"/>
      <c r="J2196" s="3"/>
    </row>
    <row r="2197" spans="4:10" x14ac:dyDescent="0.35">
      <c r="D2197" s="3"/>
      <c r="E2197" s="3"/>
      <c r="F2197" s="3"/>
      <c r="G2197" s="3"/>
      <c r="H2197" s="3"/>
      <c r="I2197" s="3"/>
      <c r="J2197" s="3"/>
    </row>
    <row r="2198" spans="4:10" x14ac:dyDescent="0.35">
      <c r="D2198" s="3"/>
      <c r="E2198" s="3"/>
      <c r="F2198" s="3"/>
      <c r="G2198" s="3"/>
      <c r="H2198" s="3"/>
      <c r="I2198" s="3"/>
      <c r="J2198" s="3"/>
    </row>
    <row r="2199" spans="4:10" x14ac:dyDescent="0.35">
      <c r="D2199" s="3"/>
      <c r="E2199" s="3"/>
      <c r="F2199" s="3"/>
      <c r="G2199" s="3"/>
      <c r="H2199" s="3"/>
      <c r="I2199" s="3"/>
      <c r="J2199" s="3"/>
    </row>
    <row r="2200" spans="4:10" x14ac:dyDescent="0.35">
      <c r="D2200" s="3"/>
      <c r="E2200" s="3"/>
      <c r="F2200" s="3"/>
      <c r="G2200" s="3"/>
      <c r="H2200" s="3"/>
      <c r="I2200" s="3"/>
      <c r="J2200" s="3"/>
    </row>
    <row r="2201" spans="4:10" x14ac:dyDescent="0.35">
      <c r="D2201" s="3"/>
      <c r="E2201" s="3"/>
      <c r="F2201" s="3"/>
      <c r="G2201" s="3"/>
      <c r="H2201" s="3"/>
      <c r="I2201" s="3"/>
      <c r="J2201" s="3"/>
    </row>
    <row r="2202" spans="4:10" x14ac:dyDescent="0.35">
      <c r="D2202" s="3"/>
      <c r="E2202" s="3"/>
      <c r="F2202" s="3"/>
      <c r="G2202" s="3"/>
      <c r="H2202" s="3"/>
      <c r="I2202" s="3"/>
      <c r="J2202" s="3"/>
    </row>
    <row r="2203" spans="4:10" x14ac:dyDescent="0.35">
      <c r="D2203" s="3"/>
      <c r="E2203" s="3"/>
      <c r="F2203" s="3"/>
      <c r="G2203" s="3"/>
      <c r="H2203" s="3"/>
      <c r="I2203" s="3"/>
      <c r="J2203" s="3"/>
    </row>
    <row r="2204" spans="4:10" x14ac:dyDescent="0.35">
      <c r="D2204" s="3"/>
      <c r="E2204" s="3"/>
      <c r="F2204" s="3"/>
      <c r="G2204" s="3"/>
      <c r="H2204" s="3"/>
      <c r="I2204" s="3"/>
      <c r="J2204" s="3"/>
    </row>
    <row r="2205" spans="4:10" x14ac:dyDescent="0.35">
      <c r="D2205" s="3"/>
      <c r="E2205" s="3"/>
      <c r="F2205" s="3"/>
      <c r="G2205" s="3"/>
      <c r="H2205" s="3"/>
      <c r="I2205" s="3"/>
      <c r="J2205" s="3"/>
    </row>
    <row r="2206" spans="4:10" x14ac:dyDescent="0.35">
      <c r="D2206" s="3"/>
      <c r="E2206" s="3"/>
      <c r="F2206" s="3"/>
      <c r="G2206" s="3"/>
      <c r="H2206" s="3"/>
      <c r="I2206" s="3"/>
      <c r="J2206" s="3"/>
    </row>
    <row r="2207" spans="4:10" x14ac:dyDescent="0.35">
      <c r="D2207" s="3"/>
      <c r="E2207" s="3"/>
      <c r="F2207" s="3"/>
      <c r="G2207" s="3"/>
      <c r="H2207" s="3"/>
      <c r="I2207" s="3"/>
      <c r="J2207" s="3"/>
    </row>
    <row r="2208" spans="4:10" x14ac:dyDescent="0.35">
      <c r="D2208" s="3"/>
      <c r="E2208" s="3"/>
      <c r="F2208" s="3"/>
      <c r="G2208" s="3"/>
      <c r="H2208" s="3"/>
      <c r="I2208" s="3"/>
      <c r="J2208" s="3"/>
    </row>
    <row r="2209" spans="4:10" x14ac:dyDescent="0.35">
      <c r="D2209" s="3"/>
      <c r="E2209" s="3"/>
      <c r="F2209" s="3"/>
      <c r="G2209" s="3"/>
      <c r="H2209" s="3"/>
      <c r="I2209" s="3"/>
      <c r="J2209" s="3"/>
    </row>
    <row r="2210" spans="4:10" x14ac:dyDescent="0.35">
      <c r="D2210" s="3"/>
      <c r="E2210" s="3"/>
      <c r="F2210" s="3"/>
      <c r="G2210" s="3"/>
      <c r="H2210" s="3"/>
      <c r="I2210" s="3"/>
      <c r="J2210" s="3"/>
    </row>
    <row r="2211" spans="4:10" x14ac:dyDescent="0.35">
      <c r="D2211" s="3"/>
      <c r="E2211" s="3"/>
      <c r="F2211" s="3"/>
      <c r="G2211" s="3"/>
      <c r="H2211" s="3"/>
      <c r="I2211" s="3"/>
      <c r="J2211" s="3"/>
    </row>
    <row r="2212" spans="4:10" x14ac:dyDescent="0.35">
      <c r="D2212" s="3"/>
      <c r="E2212" s="3"/>
      <c r="F2212" s="3"/>
      <c r="G2212" s="3"/>
      <c r="H2212" s="3"/>
      <c r="I2212" s="3"/>
      <c r="J2212" s="3"/>
    </row>
    <row r="2213" spans="4:10" x14ac:dyDescent="0.35">
      <c r="D2213" s="3"/>
      <c r="E2213" s="3"/>
      <c r="F2213" s="3"/>
      <c r="G2213" s="3"/>
      <c r="H2213" s="3"/>
      <c r="I2213" s="3"/>
      <c r="J2213" s="3"/>
    </row>
    <row r="2214" spans="4:10" x14ac:dyDescent="0.35">
      <c r="D2214" s="3"/>
      <c r="E2214" s="3"/>
      <c r="F2214" s="3"/>
      <c r="G2214" s="3"/>
      <c r="H2214" s="3"/>
      <c r="I2214" s="3"/>
      <c r="J2214" s="3"/>
    </row>
    <row r="2215" spans="4:10" x14ac:dyDescent="0.35">
      <c r="D2215" s="3"/>
      <c r="E2215" s="3"/>
      <c r="F2215" s="3"/>
      <c r="G2215" s="3"/>
      <c r="H2215" s="3"/>
      <c r="I2215" s="3"/>
      <c r="J2215" s="3"/>
    </row>
    <row r="2216" spans="4:10" x14ac:dyDescent="0.35">
      <c r="D2216" s="3"/>
      <c r="E2216" s="3"/>
      <c r="F2216" s="3"/>
      <c r="G2216" s="3"/>
      <c r="H2216" s="3"/>
      <c r="I2216" s="3"/>
      <c r="J2216" s="3"/>
    </row>
    <row r="2217" spans="4:10" x14ac:dyDescent="0.35">
      <c r="D2217" s="3"/>
      <c r="E2217" s="3"/>
      <c r="F2217" s="3"/>
      <c r="G2217" s="3"/>
      <c r="H2217" s="3"/>
      <c r="I2217" s="3"/>
      <c r="J2217" s="3"/>
    </row>
    <row r="2218" spans="4:10" x14ac:dyDescent="0.35">
      <c r="D2218" s="3"/>
      <c r="E2218" s="3"/>
      <c r="F2218" s="3"/>
      <c r="G2218" s="3"/>
      <c r="H2218" s="3"/>
      <c r="I2218" s="3"/>
      <c r="J2218" s="3"/>
    </row>
    <row r="2219" spans="4:10" x14ac:dyDescent="0.35">
      <c r="D2219" s="3"/>
      <c r="E2219" s="3"/>
      <c r="F2219" s="3"/>
      <c r="G2219" s="3"/>
      <c r="H2219" s="3"/>
      <c r="I2219" s="3"/>
      <c r="J2219" s="3"/>
    </row>
    <row r="2220" spans="4:10" x14ac:dyDescent="0.35">
      <c r="D2220" s="3"/>
      <c r="E2220" s="3"/>
      <c r="F2220" s="3"/>
      <c r="G2220" s="3"/>
      <c r="H2220" s="3"/>
      <c r="I2220" s="3"/>
      <c r="J2220" s="3"/>
    </row>
    <row r="2221" spans="4:10" x14ac:dyDescent="0.35">
      <c r="D2221" s="3"/>
      <c r="E2221" s="3"/>
      <c r="F2221" s="3"/>
      <c r="G2221" s="3"/>
      <c r="H2221" s="3"/>
      <c r="I2221" s="3"/>
      <c r="J2221" s="3"/>
    </row>
    <row r="2222" spans="4:10" x14ac:dyDescent="0.35">
      <c r="D2222" s="3"/>
      <c r="E2222" s="3"/>
      <c r="F2222" s="3"/>
      <c r="G2222" s="3"/>
      <c r="H2222" s="3"/>
      <c r="I2222" s="3"/>
      <c r="J2222" s="3"/>
    </row>
    <row r="2223" spans="4:10" x14ac:dyDescent="0.35">
      <c r="D2223" s="3"/>
      <c r="E2223" s="3"/>
      <c r="F2223" s="3"/>
      <c r="G2223" s="3"/>
      <c r="H2223" s="3"/>
      <c r="I2223" s="3"/>
      <c r="J2223" s="3"/>
    </row>
    <row r="2224" spans="4:10" x14ac:dyDescent="0.35">
      <c r="D2224" s="3"/>
      <c r="E2224" s="3"/>
      <c r="F2224" s="3"/>
      <c r="G2224" s="3"/>
      <c r="H2224" s="3"/>
      <c r="I2224" s="3"/>
      <c r="J2224" s="3"/>
    </row>
    <row r="2225" spans="4:10" x14ac:dyDescent="0.35">
      <c r="D2225" s="3"/>
      <c r="E2225" s="3"/>
      <c r="F2225" s="3"/>
      <c r="G2225" s="3"/>
      <c r="H2225" s="3"/>
      <c r="I2225" s="3"/>
      <c r="J2225" s="3"/>
    </row>
    <row r="2226" spans="4:10" x14ac:dyDescent="0.35">
      <c r="D2226" s="3"/>
      <c r="E2226" s="3"/>
      <c r="F2226" s="3"/>
      <c r="G2226" s="3"/>
      <c r="H2226" s="3"/>
      <c r="I2226" s="3"/>
      <c r="J2226" s="3"/>
    </row>
    <row r="2227" spans="4:10" x14ac:dyDescent="0.35">
      <c r="D2227" s="3"/>
      <c r="E2227" s="3"/>
      <c r="F2227" s="3"/>
      <c r="G2227" s="3"/>
      <c r="H2227" s="3"/>
      <c r="I2227" s="3"/>
      <c r="J2227" s="3"/>
    </row>
    <row r="2228" spans="4:10" x14ac:dyDescent="0.35">
      <c r="D2228" s="3"/>
      <c r="E2228" s="3"/>
      <c r="F2228" s="3"/>
      <c r="G2228" s="3"/>
      <c r="H2228" s="3"/>
      <c r="I2228" s="3"/>
      <c r="J2228" s="3"/>
    </row>
    <row r="2229" spans="4:10" x14ac:dyDescent="0.35">
      <c r="D2229" s="3"/>
      <c r="E2229" s="3"/>
      <c r="F2229" s="3"/>
      <c r="G2229" s="3"/>
      <c r="H2229" s="3"/>
      <c r="I2229" s="3"/>
      <c r="J2229" s="3"/>
    </row>
    <row r="2230" spans="4:10" x14ac:dyDescent="0.35">
      <c r="D2230" s="3"/>
      <c r="E2230" s="3"/>
      <c r="F2230" s="3"/>
      <c r="G2230" s="3"/>
      <c r="H2230" s="3"/>
      <c r="I2230" s="3"/>
      <c r="J2230" s="3"/>
    </row>
    <row r="2231" spans="4:10" x14ac:dyDescent="0.35">
      <c r="D2231" s="3"/>
      <c r="E2231" s="3"/>
      <c r="F2231" s="3"/>
      <c r="G2231" s="3"/>
      <c r="H2231" s="3"/>
      <c r="I2231" s="3"/>
      <c r="J2231" s="3"/>
    </row>
    <row r="2232" spans="4:10" x14ac:dyDescent="0.35">
      <c r="D2232" s="3"/>
      <c r="E2232" s="3"/>
      <c r="F2232" s="3"/>
      <c r="G2232" s="3"/>
      <c r="H2232" s="3"/>
      <c r="I2232" s="3"/>
      <c r="J2232" s="3"/>
    </row>
    <row r="2233" spans="4:10" x14ac:dyDescent="0.35">
      <c r="D2233" s="3"/>
      <c r="E2233" s="3"/>
      <c r="F2233" s="3"/>
      <c r="G2233" s="3"/>
      <c r="H2233" s="3"/>
      <c r="I2233" s="3"/>
      <c r="J2233" s="3"/>
    </row>
    <row r="2234" spans="4:10" x14ac:dyDescent="0.35">
      <c r="D2234" s="3"/>
      <c r="E2234" s="3"/>
      <c r="F2234" s="3"/>
      <c r="G2234" s="3"/>
      <c r="H2234" s="3"/>
      <c r="I2234" s="3"/>
      <c r="J2234" s="3"/>
    </row>
    <row r="2235" spans="4:10" x14ac:dyDescent="0.35">
      <c r="D2235" s="3"/>
      <c r="E2235" s="3"/>
      <c r="F2235" s="3"/>
      <c r="G2235" s="3"/>
      <c r="H2235" s="3"/>
      <c r="I2235" s="3"/>
      <c r="J2235" s="3"/>
    </row>
    <row r="2236" spans="4:10" x14ac:dyDescent="0.35">
      <c r="D2236" s="3"/>
      <c r="E2236" s="3"/>
      <c r="F2236" s="3"/>
      <c r="G2236" s="3"/>
      <c r="H2236" s="3"/>
      <c r="I2236" s="3"/>
      <c r="J2236" s="3"/>
    </row>
    <row r="2237" spans="4:10" x14ac:dyDescent="0.35">
      <c r="D2237" s="3"/>
      <c r="E2237" s="3"/>
      <c r="F2237" s="3"/>
      <c r="G2237" s="3"/>
      <c r="H2237" s="3"/>
      <c r="I2237" s="3"/>
      <c r="J2237" s="3"/>
    </row>
    <row r="2238" spans="4:10" x14ac:dyDescent="0.35">
      <c r="D2238" s="3"/>
      <c r="E2238" s="3"/>
      <c r="F2238" s="3"/>
      <c r="G2238" s="3"/>
      <c r="H2238" s="3"/>
      <c r="I2238" s="3"/>
      <c r="J2238" s="3"/>
    </row>
    <row r="2239" spans="4:10" x14ac:dyDescent="0.35">
      <c r="D2239" s="3"/>
      <c r="E2239" s="3"/>
      <c r="F2239" s="3"/>
      <c r="G2239" s="3"/>
      <c r="H2239" s="3"/>
      <c r="I2239" s="3"/>
      <c r="J2239" s="3"/>
    </row>
    <row r="2240" spans="4:10" x14ac:dyDescent="0.35">
      <c r="D2240" s="3"/>
      <c r="E2240" s="3"/>
      <c r="F2240" s="3"/>
      <c r="G2240" s="3"/>
      <c r="H2240" s="3"/>
      <c r="I2240" s="3"/>
      <c r="J2240" s="3"/>
    </row>
    <row r="2241" spans="4:10" x14ac:dyDescent="0.35">
      <c r="D2241" s="3"/>
      <c r="E2241" s="3"/>
      <c r="F2241" s="3"/>
      <c r="G2241" s="3"/>
      <c r="H2241" s="3"/>
      <c r="I2241" s="3"/>
      <c r="J2241" s="3"/>
    </row>
    <row r="2242" spans="4:10" x14ac:dyDescent="0.35">
      <c r="D2242" s="3"/>
      <c r="E2242" s="3"/>
      <c r="F2242" s="3"/>
      <c r="G2242" s="3"/>
      <c r="H2242" s="3"/>
      <c r="I2242" s="3"/>
      <c r="J2242" s="3"/>
    </row>
    <row r="2243" spans="4:10" x14ac:dyDescent="0.35">
      <c r="D2243" s="3"/>
      <c r="E2243" s="3"/>
      <c r="F2243" s="3"/>
      <c r="G2243" s="3"/>
      <c r="H2243" s="3"/>
      <c r="I2243" s="3"/>
      <c r="J2243" s="3"/>
    </row>
    <row r="2244" spans="4:10" x14ac:dyDescent="0.35">
      <c r="D2244" s="3"/>
      <c r="E2244" s="3"/>
      <c r="F2244" s="3"/>
      <c r="G2244" s="3"/>
      <c r="H2244" s="3"/>
      <c r="I2244" s="3"/>
      <c r="J2244" s="3"/>
    </row>
    <row r="2245" spans="4:10" x14ac:dyDescent="0.35">
      <c r="D2245" s="3"/>
      <c r="E2245" s="3"/>
      <c r="F2245" s="3"/>
      <c r="G2245" s="3"/>
      <c r="H2245" s="3"/>
      <c r="I2245" s="3"/>
      <c r="J2245" s="3"/>
    </row>
    <row r="2246" spans="4:10" x14ac:dyDescent="0.35">
      <c r="D2246" s="3"/>
      <c r="E2246" s="3"/>
      <c r="F2246" s="3"/>
      <c r="G2246" s="3"/>
      <c r="H2246" s="3"/>
      <c r="I2246" s="3"/>
      <c r="J2246" s="3"/>
    </row>
    <row r="2247" spans="4:10" x14ac:dyDescent="0.35">
      <c r="D2247" s="3"/>
      <c r="E2247" s="3"/>
      <c r="F2247" s="3"/>
      <c r="G2247" s="3"/>
      <c r="H2247" s="3"/>
      <c r="I2247" s="3"/>
      <c r="J2247" s="3"/>
    </row>
    <row r="2248" spans="4:10" x14ac:dyDescent="0.35">
      <c r="D2248" s="3"/>
      <c r="E2248" s="3"/>
      <c r="F2248" s="3"/>
      <c r="G2248" s="3"/>
      <c r="H2248" s="3"/>
      <c r="I2248" s="3"/>
      <c r="J2248" s="3"/>
    </row>
    <row r="2249" spans="4:10" x14ac:dyDescent="0.35">
      <c r="D2249" s="3"/>
      <c r="E2249" s="3"/>
      <c r="F2249" s="3"/>
      <c r="G2249" s="3"/>
      <c r="H2249" s="3"/>
      <c r="I2249" s="3"/>
      <c r="J2249" s="3"/>
    </row>
    <row r="2250" spans="4:10" x14ac:dyDescent="0.35">
      <c r="D2250" s="3"/>
      <c r="E2250" s="3"/>
      <c r="F2250" s="3"/>
      <c r="G2250" s="3"/>
      <c r="H2250" s="3"/>
      <c r="I2250" s="3"/>
      <c r="J2250" s="3"/>
    </row>
    <row r="2251" spans="4:10" x14ac:dyDescent="0.35">
      <c r="D2251" s="3"/>
      <c r="E2251" s="3"/>
      <c r="F2251" s="3"/>
      <c r="G2251" s="3"/>
      <c r="H2251" s="3"/>
      <c r="I2251" s="3"/>
      <c r="J2251" s="3"/>
    </row>
    <row r="2252" spans="4:10" x14ac:dyDescent="0.35">
      <c r="D2252" s="3"/>
      <c r="E2252" s="3"/>
      <c r="F2252" s="3"/>
      <c r="G2252" s="3"/>
      <c r="H2252" s="3"/>
      <c r="I2252" s="3"/>
      <c r="J2252" s="3"/>
    </row>
    <row r="2253" spans="4:10" x14ac:dyDescent="0.35">
      <c r="D2253" s="3"/>
      <c r="E2253" s="3"/>
      <c r="F2253" s="3"/>
      <c r="G2253" s="3"/>
      <c r="H2253" s="3"/>
      <c r="I2253" s="3"/>
      <c r="J2253" s="3"/>
    </row>
    <row r="2254" spans="4:10" x14ac:dyDescent="0.35">
      <c r="D2254" s="3"/>
      <c r="E2254" s="3"/>
      <c r="F2254" s="3"/>
      <c r="G2254" s="3"/>
      <c r="H2254" s="3"/>
      <c r="I2254" s="3"/>
      <c r="J2254" s="3"/>
    </row>
    <row r="2255" spans="4:10" x14ac:dyDescent="0.35">
      <c r="D2255" s="3"/>
      <c r="E2255" s="3"/>
      <c r="F2255" s="3"/>
      <c r="G2255" s="3"/>
      <c r="H2255" s="3"/>
      <c r="I2255" s="3"/>
      <c r="J2255" s="3"/>
    </row>
    <row r="2256" spans="4:10" x14ac:dyDescent="0.35">
      <c r="D2256" s="3"/>
      <c r="E2256" s="3"/>
      <c r="F2256" s="3"/>
      <c r="G2256" s="3"/>
      <c r="H2256" s="3"/>
      <c r="I2256" s="3"/>
      <c r="J2256" s="3"/>
    </row>
    <row r="2257" spans="4:10" x14ac:dyDescent="0.35">
      <c r="D2257" s="3"/>
      <c r="E2257" s="3"/>
      <c r="F2257" s="3"/>
      <c r="G2257" s="3"/>
      <c r="H2257" s="3"/>
      <c r="I2257" s="3"/>
      <c r="J2257" s="3"/>
    </row>
    <row r="2258" spans="4:10" x14ac:dyDescent="0.35">
      <c r="D2258" s="3"/>
      <c r="E2258" s="3"/>
      <c r="F2258" s="3"/>
      <c r="G2258" s="3"/>
      <c r="H2258" s="3"/>
      <c r="I2258" s="3"/>
      <c r="J2258" s="3"/>
    </row>
    <row r="2259" spans="4:10" x14ac:dyDescent="0.35">
      <c r="D2259" s="3"/>
      <c r="E2259" s="3"/>
      <c r="F2259" s="3"/>
      <c r="G2259" s="3"/>
      <c r="H2259" s="3"/>
      <c r="I2259" s="3"/>
      <c r="J2259" s="3"/>
    </row>
    <row r="2260" spans="4:10" x14ac:dyDescent="0.35">
      <c r="D2260" s="3"/>
      <c r="E2260" s="3"/>
      <c r="F2260" s="3"/>
      <c r="G2260" s="3"/>
      <c r="H2260" s="3"/>
      <c r="I2260" s="3"/>
      <c r="J2260" s="3"/>
    </row>
    <row r="2261" spans="4:10" x14ac:dyDescent="0.35">
      <c r="D2261" s="3"/>
      <c r="E2261" s="3"/>
      <c r="F2261" s="3"/>
      <c r="G2261" s="3"/>
      <c r="H2261" s="3"/>
      <c r="I2261" s="3"/>
      <c r="J2261" s="3"/>
    </row>
    <row r="2262" spans="4:10" x14ac:dyDescent="0.35">
      <c r="D2262" s="3"/>
      <c r="E2262" s="3"/>
      <c r="F2262" s="3"/>
      <c r="G2262" s="3"/>
      <c r="H2262" s="3"/>
      <c r="I2262" s="3"/>
      <c r="J2262" s="3"/>
    </row>
    <row r="2263" spans="4:10" x14ac:dyDescent="0.35">
      <c r="D2263" s="3"/>
      <c r="E2263" s="3"/>
      <c r="F2263" s="3"/>
      <c r="G2263" s="3"/>
      <c r="H2263" s="3"/>
      <c r="I2263" s="3"/>
      <c r="J2263" s="3"/>
    </row>
    <row r="2264" spans="4:10" x14ac:dyDescent="0.35">
      <c r="D2264" s="3"/>
      <c r="E2264" s="3"/>
      <c r="F2264" s="3"/>
      <c r="G2264" s="3"/>
      <c r="H2264" s="3"/>
      <c r="I2264" s="3"/>
      <c r="J2264" s="3"/>
    </row>
    <row r="2265" spans="4:10" x14ac:dyDescent="0.35">
      <c r="D2265" s="3"/>
      <c r="E2265" s="3"/>
      <c r="F2265" s="3"/>
      <c r="G2265" s="3"/>
      <c r="H2265" s="3"/>
      <c r="I2265" s="3"/>
      <c r="J2265" s="3"/>
    </row>
    <row r="2266" spans="4:10" x14ac:dyDescent="0.35">
      <c r="D2266" s="3"/>
      <c r="E2266" s="3"/>
      <c r="F2266" s="3"/>
      <c r="G2266" s="3"/>
      <c r="H2266" s="3"/>
      <c r="I2266" s="3"/>
      <c r="J2266" s="3"/>
    </row>
    <row r="2267" spans="4:10" x14ac:dyDescent="0.35">
      <c r="D2267" s="3"/>
      <c r="E2267" s="3"/>
      <c r="F2267" s="3"/>
      <c r="G2267" s="3"/>
      <c r="H2267" s="3"/>
      <c r="I2267" s="3"/>
      <c r="J2267" s="3"/>
    </row>
    <row r="2268" spans="4:10" x14ac:dyDescent="0.35">
      <c r="D2268" s="3"/>
      <c r="E2268" s="3"/>
      <c r="F2268" s="3"/>
      <c r="G2268" s="3"/>
      <c r="H2268" s="3"/>
      <c r="I2268" s="3"/>
      <c r="J2268" s="3"/>
    </row>
    <row r="2269" spans="4:10" x14ac:dyDescent="0.35">
      <c r="D2269" s="3"/>
      <c r="E2269" s="3"/>
      <c r="F2269" s="3"/>
      <c r="G2269" s="3"/>
      <c r="H2269" s="3"/>
      <c r="I2269" s="3"/>
      <c r="J2269" s="3"/>
    </row>
    <row r="2270" spans="4:10" x14ac:dyDescent="0.35">
      <c r="D2270" s="3"/>
      <c r="E2270" s="3"/>
      <c r="F2270" s="3"/>
      <c r="G2270" s="3"/>
      <c r="H2270" s="3"/>
      <c r="I2270" s="3"/>
      <c r="J2270" s="3"/>
    </row>
    <row r="2271" spans="4:10" x14ac:dyDescent="0.35">
      <c r="D2271" s="3"/>
      <c r="E2271" s="3"/>
      <c r="F2271" s="3"/>
      <c r="G2271" s="3"/>
      <c r="H2271" s="3"/>
      <c r="I2271" s="3"/>
      <c r="J2271" s="3"/>
    </row>
    <row r="2272" spans="4:10" x14ac:dyDescent="0.35">
      <c r="D2272" s="3"/>
      <c r="E2272" s="3"/>
      <c r="F2272" s="3"/>
      <c r="G2272" s="3"/>
      <c r="H2272" s="3"/>
      <c r="I2272" s="3"/>
      <c r="J2272" s="3"/>
    </row>
    <row r="2273" spans="4:10" x14ac:dyDescent="0.35">
      <c r="D2273" s="3"/>
      <c r="E2273" s="3"/>
      <c r="F2273" s="3"/>
      <c r="G2273" s="3"/>
      <c r="H2273" s="3"/>
      <c r="I2273" s="3"/>
      <c r="J2273" s="3"/>
    </row>
    <row r="2274" spans="4:10" x14ac:dyDescent="0.35">
      <c r="D2274" s="3"/>
      <c r="E2274" s="3"/>
      <c r="F2274" s="3"/>
      <c r="G2274" s="3"/>
      <c r="H2274" s="3"/>
      <c r="I2274" s="3"/>
      <c r="J2274" s="3"/>
    </row>
    <row r="2275" spans="4:10" x14ac:dyDescent="0.35">
      <c r="D2275" s="3"/>
      <c r="E2275" s="3"/>
      <c r="F2275" s="3"/>
      <c r="G2275" s="3"/>
      <c r="H2275" s="3"/>
      <c r="I2275" s="3"/>
      <c r="J2275" s="3"/>
    </row>
    <row r="2276" spans="4:10" x14ac:dyDescent="0.35">
      <c r="D2276" s="3"/>
      <c r="E2276" s="3"/>
      <c r="F2276" s="3"/>
      <c r="G2276" s="3"/>
      <c r="H2276" s="3"/>
      <c r="I2276" s="3"/>
      <c r="J2276" s="3"/>
    </row>
    <row r="2277" spans="4:10" x14ac:dyDescent="0.35">
      <c r="D2277" s="3"/>
      <c r="E2277" s="3"/>
      <c r="F2277" s="3"/>
      <c r="G2277" s="3"/>
      <c r="H2277" s="3"/>
      <c r="I2277" s="3"/>
      <c r="J2277" s="3"/>
    </row>
    <row r="2278" spans="4:10" x14ac:dyDescent="0.35">
      <c r="D2278" s="3"/>
      <c r="E2278" s="3"/>
      <c r="F2278" s="3"/>
      <c r="G2278" s="3"/>
      <c r="H2278" s="3"/>
      <c r="I2278" s="3"/>
      <c r="J2278" s="3"/>
    </row>
    <row r="2279" spans="4:10" x14ac:dyDescent="0.35">
      <c r="D2279" s="3"/>
      <c r="E2279" s="3"/>
      <c r="F2279" s="3"/>
      <c r="G2279" s="3"/>
      <c r="H2279" s="3"/>
      <c r="I2279" s="3"/>
      <c r="J2279" s="3"/>
    </row>
    <row r="2280" spans="4:10" x14ac:dyDescent="0.35">
      <c r="D2280" s="3"/>
      <c r="E2280" s="3"/>
      <c r="F2280" s="3"/>
      <c r="G2280" s="3"/>
      <c r="H2280" s="3"/>
      <c r="I2280" s="3"/>
      <c r="J2280" s="3"/>
    </row>
    <row r="2281" spans="4:10" x14ac:dyDescent="0.35">
      <c r="D2281" s="3"/>
      <c r="E2281" s="3"/>
      <c r="F2281" s="3"/>
      <c r="G2281" s="3"/>
      <c r="H2281" s="3"/>
      <c r="I2281" s="3"/>
      <c r="J2281" s="3"/>
    </row>
    <row r="2282" spans="4:10" x14ac:dyDescent="0.35">
      <c r="D2282" s="3"/>
      <c r="E2282" s="3"/>
      <c r="F2282" s="3"/>
      <c r="G2282" s="3"/>
      <c r="H2282" s="3"/>
      <c r="I2282" s="3"/>
      <c r="J2282" s="3"/>
    </row>
    <row r="2283" spans="4:10" x14ac:dyDescent="0.35">
      <c r="D2283" s="3"/>
      <c r="E2283" s="3"/>
      <c r="F2283" s="3"/>
      <c r="G2283" s="3"/>
      <c r="H2283" s="3"/>
      <c r="I2283" s="3"/>
      <c r="J2283" s="3"/>
    </row>
    <row r="2284" spans="4:10" x14ac:dyDescent="0.35">
      <c r="D2284" s="3"/>
      <c r="E2284" s="3"/>
      <c r="F2284" s="3"/>
      <c r="G2284" s="3"/>
      <c r="H2284" s="3"/>
      <c r="I2284" s="3"/>
      <c r="J2284" s="3"/>
    </row>
    <row r="2285" spans="4:10" x14ac:dyDescent="0.35">
      <c r="D2285" s="3"/>
      <c r="E2285" s="3"/>
      <c r="F2285" s="3"/>
      <c r="G2285" s="3"/>
      <c r="H2285" s="3"/>
      <c r="I2285" s="3"/>
      <c r="J2285" s="3"/>
    </row>
    <row r="2286" spans="4:10" x14ac:dyDescent="0.35">
      <c r="D2286" s="3"/>
      <c r="E2286" s="3"/>
      <c r="F2286" s="3"/>
      <c r="G2286" s="3"/>
      <c r="H2286" s="3"/>
      <c r="I2286" s="3"/>
      <c r="J2286" s="3"/>
    </row>
    <row r="2287" spans="4:10" x14ac:dyDescent="0.35">
      <c r="D2287" s="3"/>
      <c r="E2287" s="3"/>
      <c r="F2287" s="3"/>
      <c r="G2287" s="3"/>
      <c r="H2287" s="3"/>
      <c r="I2287" s="3"/>
      <c r="J2287" s="3"/>
    </row>
    <row r="2288" spans="4:10" x14ac:dyDescent="0.35">
      <c r="D2288" s="3"/>
      <c r="E2288" s="3"/>
      <c r="F2288" s="3"/>
      <c r="G2288" s="3"/>
      <c r="H2288" s="3"/>
      <c r="I2288" s="3"/>
      <c r="J2288" s="3"/>
    </row>
    <row r="2289" spans="4:10" x14ac:dyDescent="0.35">
      <c r="D2289" s="3"/>
      <c r="E2289" s="3"/>
      <c r="F2289" s="3"/>
      <c r="G2289" s="3"/>
      <c r="H2289" s="3"/>
      <c r="I2289" s="3"/>
      <c r="J2289" s="3"/>
    </row>
    <row r="2290" spans="4:10" x14ac:dyDescent="0.35">
      <c r="D2290" s="3"/>
      <c r="E2290" s="3"/>
      <c r="F2290" s="3"/>
      <c r="G2290" s="3"/>
      <c r="H2290" s="3"/>
      <c r="I2290" s="3"/>
      <c r="J2290" s="3"/>
    </row>
    <row r="2291" spans="4:10" x14ac:dyDescent="0.35">
      <c r="D2291" s="3"/>
      <c r="E2291" s="3"/>
      <c r="F2291" s="3"/>
      <c r="G2291" s="3"/>
      <c r="H2291" s="3"/>
      <c r="I2291" s="3"/>
      <c r="J2291" s="3"/>
    </row>
    <row r="2292" spans="4:10" x14ac:dyDescent="0.35">
      <c r="D2292" s="3"/>
      <c r="E2292" s="3"/>
      <c r="F2292" s="3"/>
      <c r="G2292" s="3"/>
      <c r="H2292" s="3"/>
      <c r="I2292" s="3"/>
      <c r="J2292" s="3"/>
    </row>
    <row r="2293" spans="4:10" x14ac:dyDescent="0.35">
      <c r="D2293" s="3"/>
      <c r="E2293" s="3"/>
      <c r="F2293" s="3"/>
      <c r="G2293" s="3"/>
      <c r="H2293" s="3"/>
      <c r="I2293" s="3"/>
      <c r="J2293" s="3"/>
    </row>
    <row r="2294" spans="4:10" x14ac:dyDescent="0.35">
      <c r="D2294" s="3"/>
      <c r="E2294" s="3"/>
      <c r="F2294" s="3"/>
      <c r="G2294" s="3"/>
      <c r="H2294" s="3"/>
      <c r="I2294" s="3"/>
      <c r="J2294" s="3"/>
    </row>
    <row r="2295" spans="4:10" x14ac:dyDescent="0.35">
      <c r="D2295" s="3"/>
      <c r="E2295" s="3"/>
      <c r="F2295" s="3"/>
      <c r="G2295" s="3"/>
      <c r="H2295" s="3"/>
      <c r="I2295" s="3"/>
      <c r="J2295" s="3"/>
    </row>
    <row r="2296" spans="4:10" x14ac:dyDescent="0.35">
      <c r="D2296" s="3"/>
      <c r="E2296" s="3"/>
      <c r="F2296" s="3"/>
      <c r="G2296" s="3"/>
      <c r="H2296" s="3"/>
      <c r="I2296" s="3"/>
      <c r="J2296" s="3"/>
    </row>
    <row r="2297" spans="4:10" x14ac:dyDescent="0.35">
      <c r="D2297" s="3"/>
      <c r="E2297" s="3"/>
      <c r="F2297" s="3"/>
      <c r="G2297" s="3"/>
      <c r="H2297" s="3"/>
      <c r="I2297" s="3"/>
      <c r="J2297" s="3"/>
    </row>
    <row r="2298" spans="4:10" x14ac:dyDescent="0.35">
      <c r="D2298" s="3"/>
      <c r="E2298" s="3"/>
      <c r="F2298" s="3"/>
      <c r="G2298" s="3"/>
      <c r="H2298" s="3"/>
      <c r="I2298" s="3"/>
      <c r="J2298" s="3"/>
    </row>
    <row r="2299" spans="4:10" x14ac:dyDescent="0.35">
      <c r="D2299" s="3"/>
      <c r="E2299" s="3"/>
      <c r="F2299" s="3"/>
      <c r="G2299" s="3"/>
      <c r="H2299" s="3"/>
      <c r="I2299" s="3"/>
      <c r="J2299" s="3"/>
    </row>
    <row r="2300" spans="4:10" x14ac:dyDescent="0.35">
      <c r="D2300" s="3"/>
      <c r="E2300" s="3"/>
      <c r="F2300" s="3"/>
      <c r="G2300" s="3"/>
      <c r="H2300" s="3"/>
      <c r="I2300" s="3"/>
      <c r="J2300" s="3"/>
    </row>
    <row r="2301" spans="4:10" x14ac:dyDescent="0.35">
      <c r="D2301" s="3"/>
      <c r="E2301" s="3"/>
      <c r="F2301" s="3"/>
      <c r="G2301" s="3"/>
      <c r="H2301" s="3"/>
      <c r="I2301" s="3"/>
      <c r="J2301" s="3"/>
    </row>
    <row r="2302" spans="4:10" x14ac:dyDescent="0.35">
      <c r="D2302" s="3"/>
      <c r="E2302" s="3"/>
      <c r="F2302" s="3"/>
      <c r="G2302" s="3"/>
      <c r="H2302" s="3"/>
      <c r="I2302" s="3"/>
      <c r="J2302" s="3"/>
    </row>
    <row r="2303" spans="4:10" x14ac:dyDescent="0.35">
      <c r="D2303" s="3"/>
      <c r="E2303" s="3"/>
      <c r="F2303" s="3"/>
      <c r="G2303" s="3"/>
      <c r="H2303" s="3"/>
      <c r="I2303" s="3"/>
      <c r="J2303" s="3"/>
    </row>
    <row r="2304" spans="4:10" x14ac:dyDescent="0.35">
      <c r="D2304" s="3"/>
      <c r="E2304" s="3"/>
      <c r="F2304" s="3"/>
      <c r="G2304" s="3"/>
      <c r="H2304" s="3"/>
      <c r="I2304" s="3"/>
      <c r="J2304" s="3"/>
    </row>
    <row r="2305" spans="4:10" x14ac:dyDescent="0.35">
      <c r="D2305" s="3"/>
      <c r="E2305" s="3"/>
      <c r="F2305" s="3"/>
      <c r="G2305" s="3"/>
      <c r="H2305" s="3"/>
      <c r="I2305" s="3"/>
      <c r="J2305" s="3"/>
    </row>
    <row r="2306" spans="4:10" x14ac:dyDescent="0.35">
      <c r="D2306" s="3"/>
      <c r="E2306" s="3"/>
      <c r="F2306" s="3"/>
      <c r="G2306" s="3"/>
      <c r="H2306" s="3"/>
      <c r="I2306" s="3"/>
      <c r="J2306" s="3"/>
    </row>
    <row r="2307" spans="4:10" x14ac:dyDescent="0.35">
      <c r="D2307" s="3"/>
      <c r="E2307" s="3"/>
      <c r="F2307" s="3"/>
      <c r="G2307" s="3"/>
      <c r="H2307" s="3"/>
      <c r="I2307" s="3"/>
      <c r="J2307" s="3"/>
    </row>
    <row r="2308" spans="4:10" x14ac:dyDescent="0.35">
      <c r="D2308" s="3"/>
      <c r="E2308" s="3"/>
      <c r="F2308" s="3"/>
      <c r="G2308" s="3"/>
      <c r="H2308" s="3"/>
      <c r="I2308" s="3"/>
      <c r="J2308" s="3"/>
    </row>
    <row r="2309" spans="4:10" x14ac:dyDescent="0.35">
      <c r="D2309" s="3"/>
      <c r="E2309" s="3"/>
      <c r="F2309" s="3"/>
      <c r="G2309" s="3"/>
      <c r="H2309" s="3"/>
      <c r="I2309" s="3"/>
      <c r="J2309" s="3"/>
    </row>
    <row r="2310" spans="4:10" x14ac:dyDescent="0.35">
      <c r="D2310" s="3"/>
      <c r="E2310" s="3"/>
      <c r="F2310" s="3"/>
      <c r="G2310" s="3"/>
      <c r="H2310" s="3"/>
      <c r="I2310" s="3"/>
      <c r="J2310" s="3"/>
    </row>
    <row r="2311" spans="4:10" x14ac:dyDescent="0.35">
      <c r="D2311" s="3"/>
      <c r="E2311" s="3"/>
      <c r="F2311" s="3"/>
      <c r="G2311" s="3"/>
      <c r="H2311" s="3"/>
      <c r="I2311" s="3"/>
      <c r="J2311" s="3"/>
    </row>
    <row r="2312" spans="4:10" x14ac:dyDescent="0.35">
      <c r="D2312" s="3"/>
      <c r="E2312" s="3"/>
      <c r="F2312" s="3"/>
      <c r="G2312" s="3"/>
      <c r="H2312" s="3"/>
      <c r="I2312" s="3"/>
      <c r="J2312" s="3"/>
    </row>
    <row r="2313" spans="4:10" x14ac:dyDescent="0.35">
      <c r="D2313" s="3"/>
      <c r="E2313" s="3"/>
      <c r="F2313" s="3"/>
      <c r="G2313" s="3"/>
      <c r="H2313" s="3"/>
      <c r="I2313" s="3"/>
      <c r="J2313" s="3"/>
    </row>
    <row r="2314" spans="4:10" x14ac:dyDescent="0.35">
      <c r="D2314" s="3"/>
      <c r="E2314" s="3"/>
      <c r="F2314" s="3"/>
      <c r="G2314" s="3"/>
      <c r="H2314" s="3"/>
      <c r="I2314" s="3"/>
      <c r="J2314" s="3"/>
    </row>
    <row r="2315" spans="4:10" x14ac:dyDescent="0.35">
      <c r="D2315" s="3"/>
      <c r="E2315" s="3"/>
      <c r="F2315" s="3"/>
      <c r="G2315" s="3"/>
      <c r="H2315" s="3"/>
      <c r="I2315" s="3"/>
      <c r="J2315" s="3"/>
    </row>
    <row r="2316" spans="4:10" x14ac:dyDescent="0.35">
      <c r="D2316" s="3"/>
      <c r="E2316" s="3"/>
      <c r="F2316" s="3"/>
      <c r="G2316" s="3"/>
      <c r="H2316" s="3"/>
      <c r="I2316" s="3"/>
      <c r="J2316" s="3"/>
    </row>
    <row r="2317" spans="4:10" x14ac:dyDescent="0.35">
      <c r="D2317" s="3"/>
      <c r="E2317" s="3"/>
      <c r="F2317" s="3"/>
      <c r="G2317" s="3"/>
      <c r="H2317" s="3"/>
      <c r="I2317" s="3"/>
      <c r="J2317" s="3"/>
    </row>
    <row r="2318" spans="4:10" x14ac:dyDescent="0.35">
      <c r="D2318" s="3"/>
      <c r="E2318" s="3"/>
      <c r="F2318" s="3"/>
      <c r="G2318" s="3"/>
      <c r="H2318" s="3"/>
      <c r="I2318" s="3"/>
      <c r="J2318" s="3"/>
    </row>
    <row r="2319" spans="4:10" x14ac:dyDescent="0.35">
      <c r="D2319" s="3"/>
      <c r="E2319" s="3"/>
      <c r="F2319" s="3"/>
      <c r="G2319" s="3"/>
      <c r="H2319" s="3"/>
      <c r="I2319" s="3"/>
      <c r="J2319" s="3"/>
    </row>
    <row r="2320" spans="4:10" x14ac:dyDescent="0.35">
      <c r="D2320" s="3"/>
      <c r="E2320" s="3"/>
      <c r="F2320" s="3"/>
      <c r="G2320" s="3"/>
      <c r="H2320" s="3"/>
      <c r="I2320" s="3"/>
      <c r="J2320" s="3"/>
    </row>
    <row r="2321" spans="4:10" x14ac:dyDescent="0.35">
      <c r="D2321" s="3"/>
      <c r="E2321" s="3"/>
      <c r="F2321" s="3"/>
      <c r="G2321" s="3"/>
      <c r="H2321" s="3"/>
      <c r="I2321" s="3"/>
      <c r="J2321" s="3"/>
    </row>
    <row r="2322" spans="4:10" x14ac:dyDescent="0.35">
      <c r="D2322" s="3"/>
      <c r="E2322" s="3"/>
      <c r="F2322" s="3"/>
      <c r="G2322" s="3"/>
      <c r="H2322" s="3"/>
      <c r="I2322" s="3"/>
      <c r="J2322" s="3"/>
    </row>
    <row r="2323" spans="4:10" x14ac:dyDescent="0.35">
      <c r="D2323" s="3"/>
      <c r="E2323" s="3"/>
      <c r="F2323" s="3"/>
      <c r="G2323" s="3"/>
      <c r="H2323" s="3"/>
      <c r="I2323" s="3"/>
      <c r="J2323" s="3"/>
    </row>
    <row r="2324" spans="4:10" x14ac:dyDescent="0.35">
      <c r="D2324" s="3"/>
      <c r="E2324" s="3"/>
      <c r="F2324" s="3"/>
      <c r="G2324" s="3"/>
      <c r="H2324" s="3"/>
      <c r="I2324" s="3"/>
      <c r="J2324" s="3"/>
    </row>
    <row r="2325" spans="4:10" x14ac:dyDescent="0.35">
      <c r="D2325" s="3"/>
      <c r="E2325" s="3"/>
      <c r="F2325" s="3"/>
      <c r="G2325" s="3"/>
      <c r="H2325" s="3"/>
      <c r="I2325" s="3"/>
      <c r="J2325" s="3"/>
    </row>
    <row r="2326" spans="4:10" x14ac:dyDescent="0.35">
      <c r="D2326" s="3"/>
      <c r="E2326" s="3"/>
      <c r="F2326" s="3"/>
      <c r="G2326" s="3"/>
      <c r="H2326" s="3"/>
      <c r="I2326" s="3"/>
      <c r="J2326" s="3"/>
    </row>
    <row r="2327" spans="4:10" x14ac:dyDescent="0.35">
      <c r="D2327" s="3"/>
      <c r="E2327" s="3"/>
      <c r="F2327" s="3"/>
      <c r="G2327" s="3"/>
      <c r="H2327" s="3"/>
      <c r="I2327" s="3"/>
      <c r="J2327" s="3"/>
    </row>
    <row r="2328" spans="4:10" x14ac:dyDescent="0.35">
      <c r="D2328" s="3"/>
      <c r="E2328" s="3"/>
      <c r="F2328" s="3"/>
      <c r="G2328" s="3"/>
      <c r="H2328" s="3"/>
      <c r="I2328" s="3"/>
      <c r="J2328" s="3"/>
    </row>
    <row r="2329" spans="4:10" x14ac:dyDescent="0.35">
      <c r="D2329" s="3"/>
      <c r="E2329" s="3"/>
      <c r="F2329" s="3"/>
      <c r="G2329" s="3"/>
      <c r="H2329" s="3"/>
      <c r="I2329" s="3"/>
      <c r="J2329" s="3"/>
    </row>
    <row r="2330" spans="4:10" x14ac:dyDescent="0.35">
      <c r="D2330" s="3"/>
      <c r="E2330" s="3"/>
      <c r="F2330" s="3"/>
      <c r="G2330" s="3"/>
      <c r="H2330" s="3"/>
      <c r="I2330" s="3"/>
      <c r="J2330" s="3"/>
    </row>
    <row r="2331" spans="4:10" x14ac:dyDescent="0.35">
      <c r="D2331" s="3"/>
      <c r="E2331" s="3"/>
      <c r="F2331" s="3"/>
      <c r="G2331" s="3"/>
      <c r="H2331" s="3"/>
      <c r="I2331" s="3"/>
      <c r="J2331" s="3"/>
    </row>
    <row r="2332" spans="4:10" x14ac:dyDescent="0.35">
      <c r="D2332" s="3"/>
      <c r="E2332" s="3"/>
      <c r="F2332" s="3"/>
      <c r="G2332" s="3"/>
      <c r="H2332" s="3"/>
      <c r="I2332" s="3"/>
      <c r="J2332" s="3"/>
    </row>
    <row r="2333" spans="4:10" x14ac:dyDescent="0.35">
      <c r="D2333" s="3"/>
      <c r="E2333" s="3"/>
      <c r="F2333" s="3"/>
      <c r="G2333" s="3"/>
      <c r="H2333" s="3"/>
      <c r="I2333" s="3"/>
      <c r="J2333" s="3"/>
    </row>
    <row r="2334" spans="4:10" x14ac:dyDescent="0.35">
      <c r="D2334" s="3"/>
      <c r="E2334" s="3"/>
      <c r="F2334" s="3"/>
      <c r="G2334" s="3"/>
      <c r="H2334" s="3"/>
      <c r="I2334" s="3"/>
      <c r="J2334" s="3"/>
    </row>
    <row r="2335" spans="4:10" x14ac:dyDescent="0.35">
      <c r="D2335" s="3"/>
      <c r="E2335" s="3"/>
      <c r="F2335" s="3"/>
      <c r="G2335" s="3"/>
      <c r="H2335" s="3"/>
      <c r="I2335" s="3"/>
      <c r="J2335" s="3"/>
    </row>
    <row r="2336" spans="4:10" x14ac:dyDescent="0.35">
      <c r="D2336" s="3"/>
      <c r="E2336" s="3"/>
      <c r="F2336" s="3"/>
      <c r="G2336" s="3"/>
      <c r="H2336" s="3"/>
      <c r="I2336" s="3"/>
      <c r="J2336" s="3"/>
    </row>
    <row r="2337" spans="4:10" x14ac:dyDescent="0.35">
      <c r="D2337" s="3"/>
      <c r="E2337" s="3"/>
      <c r="F2337" s="3"/>
      <c r="G2337" s="3"/>
      <c r="H2337" s="3"/>
      <c r="I2337" s="3"/>
      <c r="J2337" s="3"/>
    </row>
    <row r="2338" spans="4:10" x14ac:dyDescent="0.35">
      <c r="D2338" s="3"/>
      <c r="E2338" s="3"/>
      <c r="F2338" s="3"/>
      <c r="G2338" s="3"/>
      <c r="H2338" s="3"/>
      <c r="I2338" s="3"/>
      <c r="J2338" s="3"/>
    </row>
    <row r="2339" spans="4:10" x14ac:dyDescent="0.35">
      <c r="D2339" s="3"/>
      <c r="E2339" s="3"/>
      <c r="F2339" s="3"/>
      <c r="G2339" s="3"/>
      <c r="H2339" s="3"/>
      <c r="I2339" s="3"/>
      <c r="J2339" s="3"/>
    </row>
    <row r="2340" spans="4:10" x14ac:dyDescent="0.35">
      <c r="D2340" s="3"/>
      <c r="E2340" s="3"/>
      <c r="F2340" s="3"/>
      <c r="G2340" s="3"/>
      <c r="H2340" s="3"/>
      <c r="I2340" s="3"/>
      <c r="J2340" s="3"/>
    </row>
    <row r="2341" spans="4:10" x14ac:dyDescent="0.35">
      <c r="D2341" s="3"/>
      <c r="E2341" s="3"/>
      <c r="F2341" s="3"/>
      <c r="G2341" s="3"/>
      <c r="H2341" s="3"/>
      <c r="I2341" s="3"/>
      <c r="J2341" s="3"/>
    </row>
    <row r="2342" spans="4:10" x14ac:dyDescent="0.35">
      <c r="D2342" s="3"/>
      <c r="E2342" s="3"/>
      <c r="F2342" s="3"/>
      <c r="G2342" s="3"/>
      <c r="H2342" s="3"/>
      <c r="I2342" s="3"/>
      <c r="J2342" s="3"/>
    </row>
    <row r="2343" spans="4:10" x14ac:dyDescent="0.35">
      <c r="D2343" s="3"/>
      <c r="E2343" s="3"/>
      <c r="F2343" s="3"/>
      <c r="G2343" s="3"/>
      <c r="H2343" s="3"/>
      <c r="I2343" s="3"/>
      <c r="J2343" s="3"/>
    </row>
    <row r="2344" spans="4:10" x14ac:dyDescent="0.35">
      <c r="D2344" s="3"/>
      <c r="E2344" s="3"/>
      <c r="F2344" s="3"/>
      <c r="G2344" s="3"/>
      <c r="H2344" s="3"/>
      <c r="I2344" s="3"/>
      <c r="J2344" s="3"/>
    </row>
    <row r="2345" spans="4:10" x14ac:dyDescent="0.35">
      <c r="D2345" s="3"/>
      <c r="E2345" s="3"/>
      <c r="F2345" s="3"/>
      <c r="G2345" s="3"/>
      <c r="H2345" s="3"/>
      <c r="I2345" s="3"/>
      <c r="J2345" s="3"/>
    </row>
    <row r="2346" spans="4:10" x14ac:dyDescent="0.35">
      <c r="D2346" s="3"/>
      <c r="E2346" s="3"/>
      <c r="F2346" s="3"/>
      <c r="G2346" s="3"/>
      <c r="H2346" s="3"/>
      <c r="I2346" s="3"/>
      <c r="J2346" s="3"/>
    </row>
    <row r="2347" spans="4:10" x14ac:dyDescent="0.35">
      <c r="D2347" s="3"/>
      <c r="E2347" s="3"/>
      <c r="F2347" s="3"/>
      <c r="G2347" s="3"/>
      <c r="H2347" s="3"/>
      <c r="I2347" s="3"/>
      <c r="J2347" s="3"/>
    </row>
    <row r="2348" spans="4:10" x14ac:dyDescent="0.35">
      <c r="D2348" s="3"/>
      <c r="E2348" s="3"/>
      <c r="F2348" s="3"/>
      <c r="G2348" s="3"/>
      <c r="H2348" s="3"/>
      <c r="I2348" s="3"/>
      <c r="J2348" s="3"/>
    </row>
    <row r="2349" spans="4:10" x14ac:dyDescent="0.35">
      <c r="D2349" s="3"/>
      <c r="E2349" s="3"/>
      <c r="F2349" s="3"/>
      <c r="G2349" s="3"/>
      <c r="H2349" s="3"/>
      <c r="I2349" s="3"/>
      <c r="J2349" s="3"/>
    </row>
    <row r="2350" spans="4:10" x14ac:dyDescent="0.35">
      <c r="D2350" s="3"/>
      <c r="E2350" s="3"/>
      <c r="F2350" s="3"/>
      <c r="G2350" s="3"/>
      <c r="H2350" s="3"/>
      <c r="I2350" s="3"/>
      <c r="J2350" s="3"/>
    </row>
    <row r="2351" spans="4:10" x14ac:dyDescent="0.35">
      <c r="D2351" s="3"/>
      <c r="E2351" s="3"/>
      <c r="F2351" s="3"/>
      <c r="G2351" s="3"/>
      <c r="H2351" s="3"/>
      <c r="I2351" s="3"/>
      <c r="J2351" s="3"/>
    </row>
    <row r="2352" spans="4:10" x14ac:dyDescent="0.35">
      <c r="D2352" s="3"/>
      <c r="E2352" s="3"/>
      <c r="F2352" s="3"/>
      <c r="G2352" s="3"/>
      <c r="H2352" s="3"/>
      <c r="I2352" s="3"/>
      <c r="J2352" s="3"/>
    </row>
    <row r="2353" spans="4:10" x14ac:dyDescent="0.35">
      <c r="D2353" s="3"/>
      <c r="E2353" s="3"/>
      <c r="F2353" s="3"/>
      <c r="G2353" s="3"/>
      <c r="H2353" s="3"/>
      <c r="I2353" s="3"/>
      <c r="J2353" s="3"/>
    </row>
    <row r="2354" spans="4:10" x14ac:dyDescent="0.35">
      <c r="D2354" s="3"/>
      <c r="E2354" s="3"/>
      <c r="F2354" s="3"/>
      <c r="G2354" s="3"/>
      <c r="H2354" s="3"/>
      <c r="I2354" s="3"/>
      <c r="J2354" s="3"/>
    </row>
    <row r="2355" spans="4:10" x14ac:dyDescent="0.35">
      <c r="D2355" s="3"/>
      <c r="E2355" s="3"/>
      <c r="F2355" s="3"/>
      <c r="G2355" s="3"/>
      <c r="H2355" s="3"/>
      <c r="I2355" s="3"/>
      <c r="J2355" s="3"/>
    </row>
    <row r="2356" spans="4:10" x14ac:dyDescent="0.35">
      <c r="D2356" s="3"/>
      <c r="E2356" s="3"/>
      <c r="F2356" s="3"/>
      <c r="G2356" s="3"/>
      <c r="H2356" s="3"/>
      <c r="I2356" s="3"/>
      <c r="J2356" s="3"/>
    </row>
    <row r="2357" spans="4:10" x14ac:dyDescent="0.35">
      <c r="D2357" s="3"/>
      <c r="E2357" s="3"/>
      <c r="F2357" s="3"/>
      <c r="G2357" s="3"/>
      <c r="H2357" s="3"/>
      <c r="I2357" s="3"/>
      <c r="J2357" s="3"/>
    </row>
    <row r="2358" spans="4:10" x14ac:dyDescent="0.35">
      <c r="D2358" s="3"/>
      <c r="E2358" s="3"/>
      <c r="F2358" s="3"/>
      <c r="G2358" s="3"/>
      <c r="H2358" s="3"/>
      <c r="I2358" s="3"/>
      <c r="J2358" s="3"/>
    </row>
    <row r="2359" spans="4:10" x14ac:dyDescent="0.35">
      <c r="D2359" s="3"/>
      <c r="E2359" s="3"/>
      <c r="F2359" s="3"/>
      <c r="G2359" s="3"/>
      <c r="H2359" s="3"/>
      <c r="I2359" s="3"/>
      <c r="J2359" s="3"/>
    </row>
    <row r="2360" spans="4:10" x14ac:dyDescent="0.35">
      <c r="D2360" s="3"/>
      <c r="E2360" s="3"/>
      <c r="F2360" s="3"/>
      <c r="G2360" s="3"/>
      <c r="H2360" s="3"/>
      <c r="I2360" s="3"/>
      <c r="J2360" s="3"/>
    </row>
    <row r="2361" spans="4:10" x14ac:dyDescent="0.35">
      <c r="D2361" s="3"/>
      <c r="E2361" s="3"/>
      <c r="F2361" s="3"/>
      <c r="G2361" s="3"/>
      <c r="H2361" s="3"/>
      <c r="I2361" s="3"/>
      <c r="J2361" s="3"/>
    </row>
    <row r="2362" spans="4:10" x14ac:dyDescent="0.35">
      <c r="D2362" s="3"/>
      <c r="E2362" s="3"/>
      <c r="F2362" s="3"/>
      <c r="G2362" s="3"/>
      <c r="H2362" s="3"/>
      <c r="I2362" s="3"/>
      <c r="J2362" s="3"/>
    </row>
    <row r="2363" spans="4:10" x14ac:dyDescent="0.35">
      <c r="D2363" s="3"/>
      <c r="E2363" s="3"/>
      <c r="F2363" s="3"/>
      <c r="G2363" s="3"/>
      <c r="H2363" s="3"/>
      <c r="I2363" s="3"/>
      <c r="J2363" s="3"/>
    </row>
    <row r="2364" spans="4:10" x14ac:dyDescent="0.35">
      <c r="D2364" s="3"/>
      <c r="E2364" s="3"/>
      <c r="F2364" s="3"/>
      <c r="G2364" s="3"/>
      <c r="H2364" s="3"/>
      <c r="I2364" s="3"/>
      <c r="J2364" s="3"/>
    </row>
    <row r="2365" spans="4:10" x14ac:dyDescent="0.35">
      <c r="D2365" s="3"/>
      <c r="E2365" s="3"/>
      <c r="F2365" s="3"/>
      <c r="G2365" s="3"/>
      <c r="H2365" s="3"/>
      <c r="I2365" s="3"/>
      <c r="J2365" s="3"/>
    </row>
    <row r="2366" spans="4:10" x14ac:dyDescent="0.35">
      <c r="D2366" s="3"/>
      <c r="E2366" s="3"/>
      <c r="F2366" s="3"/>
      <c r="G2366" s="3"/>
      <c r="H2366" s="3"/>
      <c r="I2366" s="3"/>
      <c r="J2366" s="3"/>
    </row>
    <row r="2367" spans="4:10" x14ac:dyDescent="0.35">
      <c r="D2367" s="3"/>
      <c r="E2367" s="3"/>
      <c r="F2367" s="3"/>
      <c r="G2367" s="3"/>
      <c r="H2367" s="3"/>
      <c r="I2367" s="3"/>
      <c r="J2367" s="3"/>
    </row>
    <row r="2368" spans="4:10" x14ac:dyDescent="0.35">
      <c r="D2368" s="3"/>
      <c r="E2368" s="3"/>
      <c r="F2368" s="3"/>
      <c r="G2368" s="3"/>
      <c r="H2368" s="3"/>
      <c r="I2368" s="3"/>
      <c r="J2368" s="3"/>
    </row>
    <row r="2369" spans="4:10" x14ac:dyDescent="0.35">
      <c r="D2369" s="3"/>
      <c r="E2369" s="3"/>
      <c r="F2369" s="3"/>
      <c r="G2369" s="3"/>
      <c r="H2369" s="3"/>
      <c r="I2369" s="3"/>
      <c r="J2369" s="3"/>
    </row>
    <row r="2370" spans="4:10" x14ac:dyDescent="0.35">
      <c r="D2370" s="3"/>
      <c r="E2370" s="3"/>
      <c r="F2370" s="3"/>
      <c r="G2370" s="3"/>
      <c r="H2370" s="3"/>
      <c r="I2370" s="3"/>
      <c r="J2370" s="3"/>
    </row>
    <row r="2371" spans="4:10" x14ac:dyDescent="0.35">
      <c r="D2371" s="3"/>
      <c r="E2371" s="3"/>
      <c r="F2371" s="3"/>
      <c r="G2371" s="3"/>
      <c r="H2371" s="3"/>
      <c r="I2371" s="3"/>
      <c r="J2371" s="3"/>
    </row>
    <row r="2372" spans="4:10" x14ac:dyDescent="0.35">
      <c r="D2372" s="3"/>
      <c r="E2372" s="3"/>
      <c r="F2372" s="3"/>
      <c r="G2372" s="3"/>
      <c r="H2372" s="3"/>
      <c r="I2372" s="3"/>
      <c r="J2372" s="3"/>
    </row>
    <row r="2373" spans="4:10" x14ac:dyDescent="0.35">
      <c r="D2373" s="3"/>
      <c r="E2373" s="3"/>
      <c r="F2373" s="3"/>
      <c r="G2373" s="3"/>
      <c r="H2373" s="3"/>
      <c r="I2373" s="3"/>
      <c r="J2373" s="3"/>
    </row>
    <row r="2374" spans="4:10" x14ac:dyDescent="0.35">
      <c r="D2374" s="3"/>
      <c r="E2374" s="3"/>
      <c r="F2374" s="3"/>
      <c r="G2374" s="3"/>
      <c r="H2374" s="3"/>
      <c r="I2374" s="3"/>
      <c r="J2374" s="3"/>
    </row>
    <row r="2375" spans="4:10" x14ac:dyDescent="0.35">
      <c r="D2375" s="3"/>
      <c r="E2375" s="3"/>
      <c r="F2375" s="3"/>
      <c r="G2375" s="3"/>
      <c r="H2375" s="3"/>
      <c r="I2375" s="3"/>
      <c r="J2375" s="3"/>
    </row>
    <row r="2376" spans="4:10" x14ac:dyDescent="0.35">
      <c r="D2376" s="3"/>
      <c r="E2376" s="3"/>
      <c r="F2376" s="3"/>
      <c r="G2376" s="3"/>
      <c r="H2376" s="3"/>
      <c r="I2376" s="3"/>
      <c r="J2376" s="3"/>
    </row>
    <row r="2377" spans="4:10" x14ac:dyDescent="0.35">
      <c r="D2377" s="3"/>
      <c r="E2377" s="3"/>
      <c r="F2377" s="3"/>
      <c r="G2377" s="3"/>
      <c r="H2377" s="3"/>
      <c r="I2377" s="3"/>
      <c r="J2377" s="3"/>
    </row>
    <row r="2378" spans="4:10" x14ac:dyDescent="0.35">
      <c r="D2378" s="3"/>
      <c r="E2378" s="3"/>
      <c r="F2378" s="3"/>
      <c r="G2378" s="3"/>
      <c r="H2378" s="3"/>
      <c r="I2378" s="3"/>
      <c r="J2378" s="3"/>
    </row>
    <row r="2379" spans="4:10" x14ac:dyDescent="0.35">
      <c r="D2379" s="3"/>
      <c r="E2379" s="3"/>
      <c r="F2379" s="3"/>
      <c r="G2379" s="3"/>
      <c r="H2379" s="3"/>
      <c r="I2379" s="3"/>
      <c r="J2379" s="3"/>
    </row>
    <row r="2380" spans="4:10" x14ac:dyDescent="0.35">
      <c r="D2380" s="3"/>
      <c r="E2380" s="3"/>
      <c r="F2380" s="3"/>
      <c r="G2380" s="3"/>
      <c r="H2380" s="3"/>
      <c r="I2380" s="3"/>
      <c r="J2380" s="3"/>
    </row>
    <row r="2381" spans="4:10" x14ac:dyDescent="0.35">
      <c r="D2381" s="3"/>
      <c r="E2381" s="3"/>
      <c r="F2381" s="3"/>
      <c r="G2381" s="3"/>
      <c r="H2381" s="3"/>
      <c r="I2381" s="3"/>
      <c r="J2381" s="3"/>
    </row>
    <row r="2382" spans="4:10" x14ac:dyDescent="0.35">
      <c r="D2382" s="3"/>
      <c r="E2382" s="3"/>
      <c r="F2382" s="3"/>
      <c r="G2382" s="3"/>
      <c r="H2382" s="3"/>
      <c r="I2382" s="3"/>
      <c r="J2382" s="3"/>
    </row>
    <row r="2383" spans="4:10" x14ac:dyDescent="0.35">
      <c r="D2383" s="3"/>
      <c r="E2383" s="3"/>
      <c r="F2383" s="3"/>
      <c r="G2383" s="3"/>
      <c r="H2383" s="3"/>
      <c r="I2383" s="3"/>
      <c r="J2383" s="3"/>
    </row>
    <row r="2384" spans="4:10" x14ac:dyDescent="0.35">
      <c r="D2384" s="3"/>
      <c r="E2384" s="3"/>
      <c r="F2384" s="3"/>
      <c r="G2384" s="3"/>
      <c r="H2384" s="3"/>
      <c r="I2384" s="3"/>
      <c r="J2384" s="3"/>
    </row>
    <row r="2385" spans="4:10" x14ac:dyDescent="0.35">
      <c r="D2385" s="3"/>
      <c r="E2385" s="3"/>
      <c r="F2385" s="3"/>
      <c r="G2385" s="3"/>
      <c r="H2385" s="3"/>
      <c r="I2385" s="3"/>
      <c r="J2385" s="3"/>
    </row>
    <row r="2386" spans="4:10" x14ac:dyDescent="0.35">
      <c r="D2386" s="3"/>
      <c r="E2386" s="3"/>
      <c r="F2386" s="3"/>
      <c r="G2386" s="3"/>
      <c r="H2386" s="3"/>
      <c r="I2386" s="3"/>
      <c r="J2386" s="3"/>
    </row>
    <row r="2387" spans="4:10" x14ac:dyDescent="0.35">
      <c r="D2387" s="3"/>
      <c r="E2387" s="3"/>
      <c r="F2387" s="3"/>
      <c r="G2387" s="3"/>
      <c r="H2387" s="3"/>
      <c r="I2387" s="3"/>
      <c r="J2387" s="3"/>
    </row>
    <row r="2388" spans="4:10" x14ac:dyDescent="0.35">
      <c r="D2388" s="3"/>
      <c r="E2388" s="3"/>
      <c r="F2388" s="3"/>
      <c r="G2388" s="3"/>
      <c r="H2388" s="3"/>
      <c r="I2388" s="3"/>
      <c r="J2388" s="3"/>
    </row>
    <row r="2389" spans="4:10" x14ac:dyDescent="0.35">
      <c r="D2389" s="3"/>
      <c r="E2389" s="3"/>
      <c r="F2389" s="3"/>
      <c r="G2389" s="3"/>
      <c r="H2389" s="3"/>
      <c r="I2389" s="3"/>
      <c r="J2389" s="3"/>
    </row>
    <row r="2390" spans="4:10" x14ac:dyDescent="0.35">
      <c r="D2390" s="3"/>
      <c r="E2390" s="3"/>
      <c r="F2390" s="3"/>
      <c r="G2390" s="3"/>
      <c r="H2390" s="3"/>
      <c r="I2390" s="3"/>
      <c r="J2390" s="3"/>
    </row>
    <row r="2391" spans="4:10" x14ac:dyDescent="0.35">
      <c r="D2391" s="3"/>
      <c r="E2391" s="3"/>
      <c r="F2391" s="3"/>
      <c r="G2391" s="3"/>
      <c r="H2391" s="3"/>
      <c r="I2391" s="3"/>
      <c r="J2391" s="3"/>
    </row>
    <row r="2392" spans="4:10" x14ac:dyDescent="0.35">
      <c r="D2392" s="3"/>
      <c r="E2392" s="3"/>
      <c r="F2392" s="3"/>
      <c r="G2392" s="3"/>
      <c r="H2392" s="3"/>
      <c r="I2392" s="3"/>
      <c r="J2392" s="3"/>
    </row>
    <row r="2393" spans="4:10" x14ac:dyDescent="0.35">
      <c r="D2393" s="3"/>
      <c r="E2393" s="3"/>
      <c r="F2393" s="3"/>
      <c r="G2393" s="3"/>
      <c r="H2393" s="3"/>
      <c r="I2393" s="3"/>
      <c r="J2393" s="3"/>
    </row>
    <row r="2394" spans="4:10" x14ac:dyDescent="0.35">
      <c r="D2394" s="3"/>
      <c r="E2394" s="3"/>
      <c r="F2394" s="3"/>
      <c r="G2394" s="3"/>
      <c r="H2394" s="3"/>
      <c r="I2394" s="3"/>
      <c r="J2394" s="3"/>
    </row>
    <row r="2395" spans="4:10" x14ac:dyDescent="0.35">
      <c r="D2395" s="3"/>
      <c r="E2395" s="3"/>
      <c r="F2395" s="3"/>
      <c r="G2395" s="3"/>
      <c r="H2395" s="3"/>
      <c r="I2395" s="3"/>
      <c r="J2395" s="3"/>
    </row>
    <row r="2396" spans="4:10" x14ac:dyDescent="0.35">
      <c r="D2396" s="3"/>
      <c r="E2396" s="3"/>
      <c r="F2396" s="3"/>
      <c r="G2396" s="3"/>
      <c r="H2396" s="3"/>
      <c r="I2396" s="3"/>
      <c r="J2396" s="3"/>
    </row>
    <row r="2397" spans="4:10" x14ac:dyDescent="0.35">
      <c r="D2397" s="3"/>
      <c r="E2397" s="3"/>
      <c r="F2397" s="3"/>
      <c r="G2397" s="3"/>
      <c r="H2397" s="3"/>
      <c r="I2397" s="3"/>
      <c r="J2397" s="3"/>
    </row>
    <row r="2398" spans="4:10" x14ac:dyDescent="0.35">
      <c r="D2398" s="3"/>
      <c r="E2398" s="3"/>
      <c r="F2398" s="3"/>
      <c r="G2398" s="3"/>
      <c r="H2398" s="3"/>
      <c r="I2398" s="3"/>
      <c r="J2398" s="3"/>
    </row>
    <row r="2399" spans="4:10" x14ac:dyDescent="0.35">
      <c r="D2399" s="3"/>
      <c r="E2399" s="3"/>
      <c r="F2399" s="3"/>
      <c r="G2399" s="3"/>
      <c r="H2399" s="3"/>
      <c r="I2399" s="3"/>
      <c r="J2399" s="3"/>
    </row>
    <row r="2400" spans="4:10" x14ac:dyDescent="0.35">
      <c r="D2400" s="3"/>
      <c r="E2400" s="3"/>
      <c r="F2400" s="3"/>
      <c r="G2400" s="3"/>
      <c r="H2400" s="3"/>
      <c r="I2400" s="3"/>
      <c r="J2400" s="3"/>
    </row>
    <row r="2401" spans="4:10" x14ac:dyDescent="0.35">
      <c r="D2401" s="3"/>
      <c r="E2401" s="3"/>
      <c r="F2401" s="3"/>
      <c r="G2401" s="3"/>
      <c r="H2401" s="3"/>
      <c r="I2401" s="3"/>
      <c r="J2401" s="3"/>
    </row>
    <row r="2402" spans="4:10" x14ac:dyDescent="0.35">
      <c r="D2402" s="3"/>
      <c r="E2402" s="3"/>
      <c r="F2402" s="3"/>
      <c r="G2402" s="3"/>
      <c r="H2402" s="3"/>
      <c r="I2402" s="3"/>
      <c r="J2402" s="3"/>
    </row>
    <row r="2403" spans="4:10" x14ac:dyDescent="0.35">
      <c r="D2403" s="3"/>
      <c r="E2403" s="3"/>
      <c r="F2403" s="3"/>
      <c r="G2403" s="3"/>
      <c r="H2403" s="3"/>
      <c r="I2403" s="3"/>
      <c r="J2403" s="3"/>
    </row>
    <row r="2404" spans="4:10" x14ac:dyDescent="0.35">
      <c r="D2404" s="3"/>
      <c r="E2404" s="3"/>
      <c r="F2404" s="3"/>
      <c r="G2404" s="3"/>
      <c r="H2404" s="3"/>
      <c r="I2404" s="3"/>
      <c r="J2404" s="3"/>
    </row>
    <row r="2405" spans="4:10" x14ac:dyDescent="0.35">
      <c r="D2405" s="3"/>
      <c r="E2405" s="3"/>
      <c r="F2405" s="3"/>
      <c r="G2405" s="3"/>
      <c r="H2405" s="3"/>
      <c r="I2405" s="3"/>
      <c r="J2405" s="3"/>
    </row>
    <row r="2406" spans="4:10" x14ac:dyDescent="0.35">
      <c r="D2406" s="3"/>
      <c r="E2406" s="3"/>
      <c r="F2406" s="3"/>
      <c r="G2406" s="3"/>
      <c r="H2406" s="3"/>
      <c r="I2406" s="3"/>
      <c r="J2406" s="3"/>
    </row>
    <row r="2407" spans="4:10" x14ac:dyDescent="0.35">
      <c r="D2407" s="3"/>
      <c r="E2407" s="3"/>
      <c r="F2407" s="3"/>
      <c r="G2407" s="3"/>
      <c r="H2407" s="3"/>
      <c r="I2407" s="3"/>
      <c r="J2407" s="3"/>
    </row>
    <row r="2408" spans="4:10" x14ac:dyDescent="0.35">
      <c r="D2408" s="3"/>
      <c r="E2408" s="3"/>
      <c r="F2408" s="3"/>
      <c r="G2408" s="3"/>
      <c r="H2408" s="3"/>
      <c r="I2408" s="3"/>
      <c r="J2408" s="3"/>
    </row>
    <row r="2409" spans="4:10" x14ac:dyDescent="0.35">
      <c r="D2409" s="3"/>
      <c r="E2409" s="3"/>
      <c r="F2409" s="3"/>
      <c r="G2409" s="3"/>
      <c r="H2409" s="3"/>
      <c r="I2409" s="3"/>
      <c r="J2409" s="3"/>
    </row>
    <row r="2410" spans="4:10" x14ac:dyDescent="0.35">
      <c r="D2410" s="3"/>
      <c r="E2410" s="3"/>
      <c r="F2410" s="3"/>
      <c r="G2410" s="3"/>
      <c r="H2410" s="3"/>
      <c r="I2410" s="3"/>
      <c r="J2410" s="3"/>
    </row>
    <row r="2411" spans="4:10" x14ac:dyDescent="0.35">
      <c r="D2411" s="3"/>
      <c r="E2411" s="3"/>
      <c r="F2411" s="3"/>
      <c r="G2411" s="3"/>
      <c r="H2411" s="3"/>
      <c r="I2411" s="3"/>
      <c r="J2411" s="3"/>
    </row>
    <row r="2412" spans="4:10" x14ac:dyDescent="0.35">
      <c r="D2412" s="3"/>
      <c r="E2412" s="3"/>
      <c r="F2412" s="3"/>
      <c r="G2412" s="3"/>
      <c r="H2412" s="3"/>
      <c r="I2412" s="3"/>
      <c r="J2412" s="3"/>
    </row>
    <row r="2413" spans="4:10" x14ac:dyDescent="0.35">
      <c r="D2413" s="3"/>
      <c r="E2413" s="3"/>
      <c r="F2413" s="3"/>
      <c r="G2413" s="3"/>
      <c r="H2413" s="3"/>
      <c r="I2413" s="3"/>
      <c r="J2413" s="3"/>
    </row>
    <row r="2414" spans="4:10" x14ac:dyDescent="0.35">
      <c r="D2414" s="3"/>
      <c r="E2414" s="3"/>
      <c r="F2414" s="3"/>
      <c r="G2414" s="3"/>
      <c r="H2414" s="3"/>
      <c r="I2414" s="3"/>
      <c r="J2414" s="3"/>
    </row>
    <row r="2415" spans="4:10" x14ac:dyDescent="0.35">
      <c r="D2415" s="3"/>
      <c r="E2415" s="3"/>
      <c r="F2415" s="3"/>
      <c r="G2415" s="3"/>
      <c r="H2415" s="3"/>
      <c r="I2415" s="3"/>
      <c r="J2415" s="3"/>
    </row>
    <row r="2416" spans="4:10" x14ac:dyDescent="0.35">
      <c r="D2416" s="3"/>
      <c r="E2416" s="3"/>
      <c r="F2416" s="3"/>
      <c r="G2416" s="3"/>
      <c r="H2416" s="3"/>
      <c r="I2416" s="3"/>
      <c r="J2416" s="3"/>
    </row>
    <row r="2417" spans="4:10" x14ac:dyDescent="0.35">
      <c r="D2417" s="3"/>
      <c r="E2417" s="3"/>
      <c r="F2417" s="3"/>
      <c r="G2417" s="3"/>
      <c r="H2417" s="3"/>
      <c r="I2417" s="3"/>
      <c r="J2417" s="3"/>
    </row>
    <row r="2418" spans="4:10" x14ac:dyDescent="0.35">
      <c r="D2418" s="3"/>
      <c r="E2418" s="3"/>
      <c r="F2418" s="3"/>
      <c r="G2418" s="3"/>
      <c r="H2418" s="3"/>
      <c r="I2418" s="3"/>
      <c r="J2418" s="3"/>
    </row>
    <row r="2419" spans="4:10" x14ac:dyDescent="0.35">
      <c r="D2419" s="3"/>
      <c r="E2419" s="3"/>
      <c r="F2419" s="3"/>
      <c r="G2419" s="3"/>
      <c r="H2419" s="3"/>
      <c r="I2419" s="3"/>
      <c r="J2419" s="3"/>
    </row>
    <row r="2420" spans="4:10" x14ac:dyDescent="0.35">
      <c r="D2420" s="3"/>
      <c r="E2420" s="3"/>
      <c r="F2420" s="3"/>
      <c r="G2420" s="3"/>
      <c r="H2420" s="3"/>
      <c r="I2420" s="3"/>
      <c r="J2420" s="3"/>
    </row>
    <row r="2421" spans="4:10" x14ac:dyDescent="0.35">
      <c r="D2421" s="3"/>
      <c r="E2421" s="3"/>
      <c r="F2421" s="3"/>
      <c r="G2421" s="3"/>
      <c r="H2421" s="3"/>
      <c r="I2421" s="3"/>
      <c r="J2421" s="3"/>
    </row>
    <row r="2422" spans="4:10" x14ac:dyDescent="0.35">
      <c r="D2422" s="3"/>
      <c r="E2422" s="3"/>
      <c r="F2422" s="3"/>
      <c r="G2422" s="3"/>
      <c r="H2422" s="3"/>
      <c r="I2422" s="3"/>
      <c r="J2422" s="3"/>
    </row>
    <row r="2423" spans="4:10" x14ac:dyDescent="0.35">
      <c r="D2423" s="3"/>
      <c r="E2423" s="3"/>
      <c r="F2423" s="3"/>
      <c r="G2423" s="3"/>
      <c r="H2423" s="3"/>
      <c r="I2423" s="3"/>
      <c r="J2423" s="3"/>
    </row>
    <row r="2424" spans="4:10" x14ac:dyDescent="0.35">
      <c r="D2424" s="3"/>
      <c r="E2424" s="3"/>
      <c r="F2424" s="3"/>
      <c r="G2424" s="3"/>
      <c r="H2424" s="3"/>
      <c r="I2424" s="3"/>
      <c r="J2424" s="3"/>
    </row>
    <row r="2425" spans="4:10" x14ac:dyDescent="0.35">
      <c r="D2425" s="3"/>
      <c r="E2425" s="3"/>
      <c r="F2425" s="3"/>
      <c r="G2425" s="3"/>
      <c r="H2425" s="3"/>
      <c r="I2425" s="3"/>
      <c r="J2425" s="3"/>
    </row>
    <row r="2426" spans="4:10" x14ac:dyDescent="0.35">
      <c r="D2426" s="3"/>
      <c r="E2426" s="3"/>
      <c r="F2426" s="3"/>
      <c r="G2426" s="3"/>
      <c r="H2426" s="3"/>
      <c r="I2426" s="3"/>
      <c r="J2426" s="3"/>
    </row>
    <row r="2427" spans="4:10" x14ac:dyDescent="0.35">
      <c r="D2427" s="3"/>
      <c r="E2427" s="3"/>
      <c r="F2427" s="3"/>
      <c r="G2427" s="3"/>
      <c r="H2427" s="3"/>
      <c r="I2427" s="3"/>
      <c r="J2427" s="3"/>
    </row>
    <row r="2428" spans="4:10" x14ac:dyDescent="0.35">
      <c r="D2428" s="3"/>
      <c r="E2428" s="3"/>
      <c r="F2428" s="3"/>
      <c r="G2428" s="3"/>
      <c r="H2428" s="3"/>
      <c r="I2428" s="3"/>
      <c r="J2428" s="3"/>
    </row>
    <row r="2429" spans="4:10" x14ac:dyDescent="0.35">
      <c r="D2429" s="3"/>
      <c r="E2429" s="3"/>
      <c r="F2429" s="3"/>
      <c r="G2429" s="3"/>
      <c r="H2429" s="3"/>
      <c r="I2429" s="3"/>
      <c r="J2429" s="3"/>
    </row>
    <row r="2430" spans="4:10" x14ac:dyDescent="0.35">
      <c r="D2430" s="3"/>
      <c r="E2430" s="3"/>
      <c r="F2430" s="3"/>
      <c r="G2430" s="3"/>
      <c r="H2430" s="3"/>
      <c r="I2430" s="3"/>
      <c r="J2430" s="3"/>
    </row>
    <row r="2431" spans="4:10" x14ac:dyDescent="0.35">
      <c r="D2431" s="3"/>
      <c r="E2431" s="3"/>
      <c r="F2431" s="3"/>
      <c r="G2431" s="3"/>
      <c r="H2431" s="3"/>
      <c r="I2431" s="3"/>
      <c r="J2431" s="3"/>
    </row>
    <row r="2432" spans="4:10" x14ac:dyDescent="0.35">
      <c r="D2432" s="3"/>
      <c r="E2432" s="3"/>
      <c r="F2432" s="3"/>
      <c r="G2432" s="3"/>
      <c r="H2432" s="3"/>
      <c r="I2432" s="3"/>
      <c r="J2432" s="3"/>
    </row>
    <row r="2433" spans="4:10" x14ac:dyDescent="0.35">
      <c r="D2433" s="3"/>
      <c r="E2433" s="3"/>
      <c r="F2433" s="3"/>
      <c r="G2433" s="3"/>
      <c r="H2433" s="3"/>
      <c r="I2433" s="3"/>
      <c r="J2433" s="3"/>
    </row>
    <row r="2434" spans="4:10" x14ac:dyDescent="0.35">
      <c r="D2434" s="3"/>
      <c r="E2434" s="3"/>
      <c r="F2434" s="3"/>
      <c r="G2434" s="3"/>
      <c r="H2434" s="3"/>
      <c r="I2434" s="3"/>
      <c r="J2434" s="3"/>
    </row>
    <row r="2435" spans="4:10" x14ac:dyDescent="0.35">
      <c r="D2435" s="3"/>
      <c r="E2435" s="3"/>
      <c r="F2435" s="3"/>
      <c r="G2435" s="3"/>
      <c r="H2435" s="3"/>
      <c r="I2435" s="3"/>
      <c r="J2435" s="3"/>
    </row>
    <row r="2436" spans="4:10" x14ac:dyDescent="0.35">
      <c r="D2436" s="3"/>
      <c r="E2436" s="3"/>
      <c r="F2436" s="3"/>
      <c r="G2436" s="3"/>
      <c r="H2436" s="3"/>
      <c r="I2436" s="3"/>
      <c r="J2436" s="3"/>
    </row>
    <row r="2437" spans="4:10" x14ac:dyDescent="0.35">
      <c r="D2437" s="3"/>
      <c r="E2437" s="3"/>
      <c r="F2437" s="3"/>
      <c r="G2437" s="3"/>
      <c r="H2437" s="3"/>
      <c r="I2437" s="3"/>
      <c r="J2437" s="3"/>
    </row>
    <row r="2438" spans="4:10" x14ac:dyDescent="0.35">
      <c r="D2438" s="3"/>
      <c r="E2438" s="3"/>
      <c r="F2438" s="3"/>
      <c r="G2438" s="3"/>
      <c r="H2438" s="3"/>
      <c r="I2438" s="3"/>
      <c r="J2438" s="3"/>
    </row>
    <row r="2439" spans="4:10" x14ac:dyDescent="0.35">
      <c r="D2439" s="3"/>
      <c r="E2439" s="3"/>
      <c r="F2439" s="3"/>
      <c r="G2439" s="3"/>
      <c r="H2439" s="3"/>
      <c r="I2439" s="3"/>
      <c r="J2439" s="3"/>
    </row>
    <row r="2440" spans="4:10" x14ac:dyDescent="0.35">
      <c r="D2440" s="3"/>
      <c r="E2440" s="3"/>
      <c r="F2440" s="3"/>
      <c r="G2440" s="3"/>
      <c r="H2440" s="3"/>
      <c r="I2440" s="3"/>
      <c r="J2440" s="3"/>
    </row>
    <row r="2441" spans="4:10" x14ac:dyDescent="0.35">
      <c r="D2441" s="3"/>
      <c r="E2441" s="3"/>
      <c r="F2441" s="3"/>
      <c r="G2441" s="3"/>
      <c r="H2441" s="3"/>
      <c r="I2441" s="3"/>
      <c r="J2441" s="3"/>
    </row>
    <row r="2442" spans="4:10" x14ac:dyDescent="0.35">
      <c r="D2442" s="3"/>
      <c r="E2442" s="3"/>
      <c r="F2442" s="3"/>
      <c r="G2442" s="3"/>
      <c r="H2442" s="3"/>
      <c r="I2442" s="3"/>
      <c r="J2442" s="3"/>
    </row>
    <row r="2443" spans="4:10" x14ac:dyDescent="0.35">
      <c r="D2443" s="3"/>
      <c r="E2443" s="3"/>
      <c r="F2443" s="3"/>
      <c r="G2443" s="3"/>
      <c r="H2443" s="3"/>
      <c r="I2443" s="3"/>
      <c r="J2443" s="3"/>
    </row>
    <row r="2444" spans="4:10" x14ac:dyDescent="0.35">
      <c r="D2444" s="3"/>
      <c r="E2444" s="3"/>
      <c r="F2444" s="3"/>
      <c r="G2444" s="3"/>
      <c r="H2444" s="3"/>
      <c r="I2444" s="3"/>
      <c r="J2444" s="3"/>
    </row>
    <row r="2445" spans="4:10" x14ac:dyDescent="0.35">
      <c r="D2445" s="3"/>
      <c r="E2445" s="3"/>
      <c r="F2445" s="3"/>
      <c r="G2445" s="3"/>
      <c r="H2445" s="3"/>
      <c r="I2445" s="3"/>
      <c r="J2445" s="3"/>
    </row>
    <row r="2446" spans="4:10" x14ac:dyDescent="0.35">
      <c r="D2446" s="3"/>
      <c r="E2446" s="3"/>
      <c r="F2446" s="3"/>
      <c r="G2446" s="3"/>
      <c r="H2446" s="3"/>
      <c r="I2446" s="3"/>
      <c r="J2446" s="3"/>
    </row>
    <row r="2447" spans="4:10" x14ac:dyDescent="0.35">
      <c r="D2447" s="3"/>
      <c r="E2447" s="3"/>
      <c r="F2447" s="3"/>
      <c r="G2447" s="3"/>
      <c r="H2447" s="3"/>
      <c r="I2447" s="3"/>
      <c r="J2447" s="3"/>
    </row>
    <row r="2448" spans="4:10" x14ac:dyDescent="0.35">
      <c r="D2448" s="3"/>
      <c r="E2448" s="3"/>
      <c r="F2448" s="3"/>
      <c r="G2448" s="3"/>
      <c r="H2448" s="3"/>
      <c r="I2448" s="3"/>
      <c r="J2448" s="3"/>
    </row>
    <row r="2449" spans="4:10" x14ac:dyDescent="0.35">
      <c r="D2449" s="3"/>
      <c r="E2449" s="3"/>
      <c r="F2449" s="3"/>
      <c r="G2449" s="3"/>
      <c r="H2449" s="3"/>
      <c r="I2449" s="3"/>
      <c r="J2449" s="3"/>
    </row>
    <row r="2450" spans="4:10" x14ac:dyDescent="0.35">
      <c r="D2450" s="3"/>
      <c r="E2450" s="3"/>
      <c r="F2450" s="3"/>
      <c r="G2450" s="3"/>
      <c r="H2450" s="3"/>
      <c r="I2450" s="3"/>
      <c r="J2450" s="3"/>
    </row>
    <row r="2451" spans="4:10" x14ac:dyDescent="0.35">
      <c r="D2451" s="3"/>
      <c r="E2451" s="3"/>
      <c r="F2451" s="3"/>
      <c r="G2451" s="3"/>
      <c r="H2451" s="3"/>
      <c r="I2451" s="3"/>
      <c r="J2451" s="3"/>
    </row>
    <row r="2452" spans="4:10" x14ac:dyDescent="0.35">
      <c r="D2452" s="3"/>
      <c r="E2452" s="3"/>
      <c r="F2452" s="3"/>
      <c r="G2452" s="3"/>
      <c r="H2452" s="3"/>
      <c r="I2452" s="3"/>
      <c r="J2452" s="3"/>
    </row>
    <row r="2453" spans="4:10" x14ac:dyDescent="0.35">
      <c r="D2453" s="3"/>
      <c r="E2453" s="3"/>
      <c r="F2453" s="3"/>
      <c r="G2453" s="3"/>
      <c r="H2453" s="3"/>
      <c r="I2453" s="3"/>
      <c r="J2453" s="3"/>
    </row>
    <row r="2454" spans="4:10" x14ac:dyDescent="0.35">
      <c r="D2454" s="3"/>
      <c r="E2454" s="3"/>
      <c r="F2454" s="3"/>
      <c r="G2454" s="3"/>
      <c r="H2454" s="3"/>
      <c r="I2454" s="3"/>
      <c r="J2454" s="3"/>
    </row>
    <row r="2455" spans="4:10" x14ac:dyDescent="0.35">
      <c r="D2455" s="3"/>
      <c r="E2455" s="3"/>
      <c r="F2455" s="3"/>
      <c r="G2455" s="3"/>
      <c r="H2455" s="3"/>
      <c r="I2455" s="3"/>
      <c r="J2455" s="3"/>
    </row>
    <row r="2456" spans="4:10" x14ac:dyDescent="0.35">
      <c r="D2456" s="3"/>
      <c r="E2456" s="3"/>
      <c r="F2456" s="3"/>
      <c r="G2456" s="3"/>
      <c r="H2456" s="3"/>
      <c r="I2456" s="3"/>
      <c r="J2456" s="3"/>
    </row>
    <row r="2457" spans="4:10" x14ac:dyDescent="0.35">
      <c r="D2457" s="3"/>
      <c r="E2457" s="3"/>
      <c r="F2457" s="3"/>
      <c r="G2457" s="3"/>
      <c r="H2457" s="3"/>
      <c r="I2457" s="3"/>
      <c r="J2457" s="3"/>
    </row>
    <row r="2458" spans="4:10" x14ac:dyDescent="0.35">
      <c r="D2458" s="3"/>
      <c r="E2458" s="3"/>
      <c r="F2458" s="3"/>
      <c r="G2458" s="3"/>
      <c r="H2458" s="3"/>
      <c r="I2458" s="3"/>
      <c r="J2458" s="3"/>
    </row>
    <row r="2459" spans="4:10" x14ac:dyDescent="0.35">
      <c r="D2459" s="3"/>
      <c r="E2459" s="3"/>
      <c r="F2459" s="3"/>
      <c r="G2459" s="3"/>
      <c r="H2459" s="3"/>
      <c r="I2459" s="3"/>
      <c r="J2459" s="3"/>
    </row>
    <row r="2460" spans="4:10" x14ac:dyDescent="0.35">
      <c r="D2460" s="3"/>
      <c r="E2460" s="3"/>
      <c r="F2460" s="3"/>
      <c r="G2460" s="3"/>
      <c r="H2460" s="3"/>
      <c r="I2460" s="3"/>
      <c r="J2460" s="3"/>
    </row>
    <row r="2461" spans="4:10" x14ac:dyDescent="0.35">
      <c r="D2461" s="3"/>
      <c r="E2461" s="3"/>
      <c r="F2461" s="3"/>
      <c r="G2461" s="3"/>
      <c r="H2461" s="3"/>
      <c r="I2461" s="3"/>
      <c r="J2461" s="3"/>
    </row>
    <row r="2462" spans="4:10" x14ac:dyDescent="0.35">
      <c r="D2462" s="3"/>
      <c r="E2462" s="3"/>
      <c r="F2462" s="3"/>
      <c r="G2462" s="3"/>
      <c r="H2462" s="3"/>
      <c r="I2462" s="3"/>
      <c r="J2462" s="3"/>
    </row>
    <row r="2463" spans="4:10" x14ac:dyDescent="0.35">
      <c r="D2463" s="3"/>
      <c r="E2463" s="3"/>
      <c r="F2463" s="3"/>
      <c r="G2463" s="3"/>
      <c r="H2463" s="3"/>
      <c r="I2463" s="3"/>
      <c r="J2463" s="3"/>
    </row>
    <row r="2464" spans="4:10" x14ac:dyDescent="0.35">
      <c r="D2464" s="3"/>
      <c r="E2464" s="3"/>
      <c r="F2464" s="3"/>
      <c r="G2464" s="3"/>
      <c r="H2464" s="3"/>
      <c r="I2464" s="3"/>
      <c r="J2464" s="3"/>
    </row>
    <row r="2465" spans="4:10" x14ac:dyDescent="0.35">
      <c r="D2465" s="3"/>
      <c r="E2465" s="3"/>
      <c r="F2465" s="3"/>
      <c r="G2465" s="3"/>
      <c r="H2465" s="3"/>
      <c r="I2465" s="3"/>
      <c r="J2465" s="3"/>
    </row>
    <row r="2466" spans="4:10" x14ac:dyDescent="0.35">
      <c r="D2466" s="3"/>
      <c r="E2466" s="3"/>
      <c r="F2466" s="3"/>
      <c r="G2466" s="3"/>
      <c r="H2466" s="3"/>
      <c r="I2466" s="3"/>
      <c r="J2466" s="3"/>
    </row>
    <row r="2467" spans="4:10" x14ac:dyDescent="0.35">
      <c r="D2467" s="3"/>
      <c r="E2467" s="3"/>
      <c r="F2467" s="3"/>
      <c r="G2467" s="3"/>
      <c r="H2467" s="3"/>
      <c r="I2467" s="3"/>
      <c r="J2467" s="3"/>
    </row>
    <row r="2468" spans="4:10" x14ac:dyDescent="0.35">
      <c r="D2468" s="3"/>
      <c r="E2468" s="3"/>
      <c r="F2468" s="3"/>
      <c r="G2468" s="3"/>
      <c r="H2468" s="3"/>
      <c r="I2468" s="3"/>
      <c r="J2468" s="3"/>
    </row>
    <row r="2469" spans="4:10" x14ac:dyDescent="0.35">
      <c r="D2469" s="3"/>
      <c r="E2469" s="3"/>
      <c r="F2469" s="3"/>
      <c r="G2469" s="3"/>
      <c r="H2469" s="3"/>
      <c r="I2469" s="3"/>
      <c r="J2469" s="3"/>
    </row>
    <row r="2470" spans="4:10" x14ac:dyDescent="0.35">
      <c r="D2470" s="3"/>
      <c r="E2470" s="3"/>
      <c r="F2470" s="3"/>
      <c r="G2470" s="3"/>
      <c r="H2470" s="3"/>
      <c r="I2470" s="3"/>
      <c r="J2470" s="3"/>
    </row>
    <row r="2471" spans="4:10" x14ac:dyDescent="0.35">
      <c r="D2471" s="3"/>
      <c r="E2471" s="3"/>
      <c r="F2471" s="3"/>
      <c r="G2471" s="3"/>
      <c r="H2471" s="3"/>
      <c r="I2471" s="3"/>
      <c r="J2471" s="3"/>
    </row>
    <row r="2472" spans="4:10" x14ac:dyDescent="0.35">
      <c r="D2472" s="3"/>
      <c r="E2472" s="3"/>
      <c r="F2472" s="3"/>
      <c r="G2472" s="3"/>
      <c r="H2472" s="3"/>
      <c r="I2472" s="3"/>
      <c r="J2472" s="3"/>
    </row>
    <row r="2473" spans="4:10" x14ac:dyDescent="0.35">
      <c r="D2473" s="3"/>
      <c r="E2473" s="3"/>
      <c r="F2473" s="3"/>
      <c r="G2473" s="3"/>
      <c r="H2473" s="3"/>
      <c r="I2473" s="3"/>
      <c r="J2473" s="3"/>
    </row>
    <row r="2474" spans="4:10" x14ac:dyDescent="0.35">
      <c r="D2474" s="3"/>
      <c r="E2474" s="3"/>
      <c r="F2474" s="3"/>
      <c r="G2474" s="3"/>
      <c r="H2474" s="3"/>
      <c r="I2474" s="3"/>
      <c r="J2474" s="3"/>
    </row>
    <row r="2475" spans="4:10" x14ac:dyDescent="0.35">
      <c r="D2475" s="3"/>
      <c r="E2475" s="3"/>
      <c r="F2475" s="3"/>
      <c r="G2475" s="3"/>
      <c r="H2475" s="3"/>
      <c r="I2475" s="3"/>
      <c r="J2475" s="3"/>
    </row>
    <row r="2476" spans="4:10" x14ac:dyDescent="0.35">
      <c r="D2476" s="3"/>
      <c r="E2476" s="3"/>
      <c r="F2476" s="3"/>
      <c r="G2476" s="3"/>
      <c r="H2476" s="3"/>
      <c r="I2476" s="3"/>
      <c r="J2476" s="3"/>
    </row>
    <row r="2477" spans="4:10" x14ac:dyDescent="0.35">
      <c r="D2477" s="3"/>
      <c r="E2477" s="3"/>
      <c r="F2477" s="3"/>
      <c r="G2477" s="3"/>
      <c r="H2477" s="3"/>
      <c r="I2477" s="3"/>
      <c r="J2477" s="3"/>
    </row>
    <row r="2478" spans="4:10" x14ac:dyDescent="0.35">
      <c r="D2478" s="3"/>
      <c r="E2478" s="3"/>
      <c r="F2478" s="3"/>
      <c r="G2478" s="3"/>
      <c r="H2478" s="3"/>
      <c r="I2478" s="3"/>
      <c r="J2478" s="3"/>
    </row>
    <row r="2479" spans="4:10" x14ac:dyDescent="0.35">
      <c r="D2479" s="3"/>
      <c r="E2479" s="3"/>
      <c r="F2479" s="3"/>
      <c r="G2479" s="3"/>
      <c r="H2479" s="3"/>
      <c r="I2479" s="3"/>
      <c r="J2479" s="3"/>
    </row>
    <row r="2480" spans="4:10" x14ac:dyDescent="0.35">
      <c r="D2480" s="3"/>
      <c r="E2480" s="3"/>
      <c r="F2480" s="3"/>
      <c r="G2480" s="3"/>
      <c r="H2480" s="3"/>
      <c r="I2480" s="3"/>
      <c r="J2480" s="3"/>
    </row>
    <row r="2481" spans="4:10" x14ac:dyDescent="0.35">
      <c r="D2481" s="3"/>
      <c r="E2481" s="3"/>
      <c r="F2481" s="3"/>
      <c r="G2481" s="3"/>
      <c r="H2481" s="3"/>
      <c r="I2481" s="3"/>
      <c r="J2481" s="3"/>
    </row>
    <row r="2482" spans="4:10" x14ac:dyDescent="0.35">
      <c r="D2482" s="3"/>
      <c r="E2482" s="3"/>
      <c r="F2482" s="3"/>
      <c r="G2482" s="3"/>
      <c r="H2482" s="3"/>
      <c r="I2482" s="3"/>
      <c r="J2482" s="3"/>
    </row>
    <row r="2483" spans="4:10" x14ac:dyDescent="0.35">
      <c r="D2483" s="3"/>
      <c r="E2483" s="3"/>
      <c r="F2483" s="3"/>
      <c r="G2483" s="3"/>
      <c r="H2483" s="3"/>
      <c r="I2483" s="3"/>
      <c r="J2483" s="3"/>
    </row>
    <row r="2484" spans="4:10" x14ac:dyDescent="0.35">
      <c r="D2484" s="3"/>
      <c r="E2484" s="3"/>
      <c r="F2484" s="3"/>
      <c r="G2484" s="3"/>
      <c r="H2484" s="3"/>
      <c r="I2484" s="3"/>
      <c r="J2484" s="3"/>
    </row>
    <row r="2485" spans="4:10" x14ac:dyDescent="0.35">
      <c r="D2485" s="3"/>
      <c r="E2485" s="3"/>
      <c r="F2485" s="3"/>
      <c r="G2485" s="3"/>
      <c r="H2485" s="3"/>
      <c r="I2485" s="3"/>
      <c r="J2485" s="3"/>
    </row>
    <row r="2486" spans="4:10" x14ac:dyDescent="0.35">
      <c r="D2486" s="3"/>
      <c r="E2486" s="3"/>
      <c r="F2486" s="3"/>
      <c r="G2486" s="3"/>
      <c r="H2486" s="3"/>
      <c r="I2486" s="3"/>
      <c r="J2486" s="3"/>
    </row>
    <row r="2487" spans="4:10" x14ac:dyDescent="0.35">
      <c r="D2487" s="3"/>
      <c r="E2487" s="3"/>
      <c r="F2487" s="3"/>
      <c r="G2487" s="3"/>
      <c r="H2487" s="3"/>
      <c r="I2487" s="3"/>
      <c r="J2487" s="3"/>
    </row>
    <row r="2488" spans="4:10" x14ac:dyDescent="0.35">
      <c r="D2488" s="3"/>
      <c r="E2488" s="3"/>
      <c r="F2488" s="3"/>
      <c r="G2488" s="3"/>
      <c r="H2488" s="3"/>
      <c r="I2488" s="3"/>
      <c r="J2488" s="3"/>
    </row>
    <row r="2489" spans="4:10" x14ac:dyDescent="0.35">
      <c r="D2489" s="3"/>
      <c r="E2489" s="3"/>
      <c r="F2489" s="3"/>
      <c r="G2489" s="3"/>
      <c r="H2489" s="3"/>
      <c r="I2489" s="3"/>
      <c r="J2489" s="3"/>
    </row>
    <row r="2490" spans="4:10" x14ac:dyDescent="0.35">
      <c r="D2490" s="3"/>
      <c r="E2490" s="3"/>
      <c r="F2490" s="3"/>
      <c r="G2490" s="3"/>
      <c r="H2490" s="3"/>
      <c r="I2490" s="3"/>
      <c r="J2490" s="3"/>
    </row>
    <row r="2491" spans="4:10" x14ac:dyDescent="0.35">
      <c r="D2491" s="3"/>
      <c r="E2491" s="3"/>
      <c r="F2491" s="3"/>
      <c r="G2491" s="3"/>
      <c r="H2491" s="3"/>
      <c r="I2491" s="3"/>
      <c r="J2491" s="3"/>
    </row>
    <row r="2492" spans="4:10" x14ac:dyDescent="0.35">
      <c r="D2492" s="3"/>
      <c r="E2492" s="3"/>
      <c r="F2492" s="3"/>
      <c r="G2492" s="3"/>
      <c r="H2492" s="3"/>
      <c r="I2492" s="3"/>
      <c r="J2492" s="3"/>
    </row>
    <row r="2493" spans="4:10" x14ac:dyDescent="0.35">
      <c r="D2493" s="3"/>
      <c r="E2493" s="3"/>
      <c r="F2493" s="3"/>
      <c r="G2493" s="3"/>
      <c r="H2493" s="3"/>
      <c r="I2493" s="3"/>
      <c r="J2493" s="3"/>
    </row>
    <row r="2494" spans="4:10" x14ac:dyDescent="0.35">
      <c r="D2494" s="3"/>
      <c r="E2494" s="3"/>
      <c r="F2494" s="3"/>
      <c r="G2494" s="3"/>
      <c r="H2494" s="3"/>
      <c r="I2494" s="3"/>
      <c r="J2494" s="3"/>
    </row>
    <row r="2495" spans="4:10" x14ac:dyDescent="0.35">
      <c r="D2495" s="3"/>
      <c r="E2495" s="3"/>
      <c r="F2495" s="3"/>
      <c r="G2495" s="3"/>
      <c r="H2495" s="3"/>
      <c r="I2495" s="3"/>
      <c r="J2495" s="3"/>
    </row>
    <row r="2496" spans="4:10" x14ac:dyDescent="0.35">
      <c r="D2496" s="3"/>
      <c r="E2496" s="3"/>
      <c r="F2496" s="3"/>
      <c r="G2496" s="3"/>
      <c r="H2496" s="3"/>
      <c r="I2496" s="3"/>
      <c r="J2496" s="3"/>
    </row>
    <row r="2497" spans="4:10" x14ac:dyDescent="0.35">
      <c r="D2497" s="3"/>
      <c r="E2497" s="3"/>
      <c r="F2497" s="3"/>
      <c r="G2497" s="3"/>
      <c r="H2497" s="3"/>
      <c r="I2497" s="3"/>
      <c r="J2497" s="3"/>
    </row>
    <row r="2498" spans="4:10" x14ac:dyDescent="0.35">
      <c r="D2498" s="3"/>
      <c r="E2498" s="3"/>
      <c r="F2498" s="3"/>
      <c r="G2498" s="3"/>
      <c r="H2498" s="3"/>
      <c r="I2498" s="3"/>
      <c r="J2498" s="3"/>
    </row>
    <row r="2499" spans="4:10" x14ac:dyDescent="0.35">
      <c r="D2499" s="3"/>
      <c r="E2499" s="3"/>
      <c r="F2499" s="3"/>
      <c r="G2499" s="3"/>
      <c r="H2499" s="3"/>
      <c r="I2499" s="3"/>
      <c r="J2499" s="3"/>
    </row>
    <row r="2500" spans="4:10" x14ac:dyDescent="0.35">
      <c r="D2500" s="3"/>
      <c r="E2500" s="3"/>
      <c r="F2500" s="3"/>
      <c r="G2500" s="3"/>
      <c r="H2500" s="3"/>
      <c r="I2500" s="3"/>
      <c r="J2500" s="3"/>
    </row>
    <row r="2501" spans="4:10" x14ac:dyDescent="0.35">
      <c r="D2501" s="3"/>
      <c r="E2501" s="3"/>
      <c r="F2501" s="3"/>
      <c r="G2501" s="3"/>
      <c r="H2501" s="3"/>
      <c r="I2501" s="3"/>
      <c r="J2501" s="3"/>
    </row>
    <row r="2502" spans="4:10" x14ac:dyDescent="0.35">
      <c r="D2502" s="3"/>
      <c r="E2502" s="3"/>
      <c r="F2502" s="3"/>
      <c r="G2502" s="3"/>
      <c r="H2502" s="3"/>
      <c r="I2502" s="3"/>
      <c r="J2502" s="3"/>
    </row>
    <row r="2503" spans="4:10" x14ac:dyDescent="0.35">
      <c r="D2503" s="3"/>
      <c r="E2503" s="3"/>
      <c r="F2503" s="3"/>
      <c r="G2503" s="3"/>
      <c r="H2503" s="3"/>
      <c r="I2503" s="3"/>
      <c r="J2503" s="3"/>
    </row>
    <row r="2504" spans="4:10" x14ac:dyDescent="0.35">
      <c r="D2504" s="3"/>
      <c r="E2504" s="3"/>
      <c r="F2504" s="3"/>
      <c r="G2504" s="3"/>
      <c r="H2504" s="3"/>
      <c r="I2504" s="3"/>
      <c r="J2504" s="3"/>
    </row>
    <row r="2505" spans="4:10" x14ac:dyDescent="0.35">
      <c r="D2505" s="3"/>
      <c r="E2505" s="3"/>
      <c r="F2505" s="3"/>
      <c r="G2505" s="3"/>
      <c r="H2505" s="3"/>
      <c r="I2505" s="3"/>
      <c r="J2505" s="3"/>
    </row>
    <row r="2506" spans="4:10" x14ac:dyDescent="0.35">
      <c r="D2506" s="3"/>
      <c r="E2506" s="3"/>
      <c r="F2506" s="3"/>
      <c r="G2506" s="3"/>
      <c r="H2506" s="3"/>
      <c r="I2506" s="3"/>
      <c r="J2506" s="3"/>
    </row>
    <row r="2507" spans="4:10" x14ac:dyDescent="0.35">
      <c r="D2507" s="3"/>
      <c r="E2507" s="3"/>
      <c r="F2507" s="3"/>
      <c r="G2507" s="3"/>
      <c r="H2507" s="3"/>
      <c r="I2507" s="3"/>
      <c r="J2507" s="3"/>
    </row>
    <row r="2508" spans="4:10" x14ac:dyDescent="0.35">
      <c r="D2508" s="3"/>
      <c r="E2508" s="3"/>
      <c r="F2508" s="3"/>
      <c r="G2508" s="3"/>
      <c r="H2508" s="3"/>
      <c r="I2508" s="3"/>
      <c r="J2508" s="3"/>
    </row>
    <row r="2509" spans="4:10" x14ac:dyDescent="0.35">
      <c r="D2509" s="3"/>
      <c r="E2509" s="3"/>
      <c r="F2509" s="3"/>
      <c r="G2509" s="3"/>
      <c r="H2509" s="3"/>
      <c r="I2509" s="3"/>
      <c r="J2509" s="3"/>
    </row>
    <row r="2510" spans="4:10" x14ac:dyDescent="0.35">
      <c r="D2510" s="3"/>
      <c r="E2510" s="3"/>
      <c r="F2510" s="3"/>
      <c r="G2510" s="3"/>
      <c r="H2510" s="3"/>
      <c r="I2510" s="3"/>
      <c r="J2510" s="3"/>
    </row>
    <row r="2511" spans="4:10" x14ac:dyDescent="0.35">
      <c r="D2511" s="3"/>
      <c r="E2511" s="3"/>
      <c r="F2511" s="3"/>
      <c r="G2511" s="3"/>
      <c r="H2511" s="3"/>
      <c r="I2511" s="3"/>
      <c r="J2511" s="3"/>
    </row>
    <row r="2512" spans="4:10" x14ac:dyDescent="0.35">
      <c r="D2512" s="3"/>
      <c r="E2512" s="3"/>
      <c r="F2512" s="3"/>
      <c r="G2512" s="3"/>
      <c r="H2512" s="3"/>
      <c r="I2512" s="3"/>
      <c r="J2512" s="3"/>
    </row>
    <row r="2513" spans="4:10" x14ac:dyDescent="0.35">
      <c r="D2513" s="3"/>
      <c r="E2513" s="3"/>
      <c r="F2513" s="3"/>
      <c r="G2513" s="3"/>
      <c r="H2513" s="3"/>
      <c r="I2513" s="3"/>
      <c r="J2513" s="3"/>
    </row>
    <row r="2514" spans="4:10" x14ac:dyDescent="0.35">
      <c r="D2514" s="3"/>
      <c r="E2514" s="3"/>
      <c r="F2514" s="3"/>
      <c r="G2514" s="3"/>
      <c r="H2514" s="3"/>
      <c r="I2514" s="3"/>
      <c r="J2514" s="3"/>
    </row>
    <row r="2515" spans="4:10" x14ac:dyDescent="0.35">
      <c r="D2515" s="3"/>
      <c r="E2515" s="3"/>
      <c r="F2515" s="3"/>
      <c r="G2515" s="3"/>
      <c r="H2515" s="3"/>
      <c r="I2515" s="3"/>
      <c r="J2515" s="3"/>
    </row>
    <row r="2516" spans="4:10" x14ac:dyDescent="0.35">
      <c r="D2516" s="3"/>
      <c r="E2516" s="3"/>
      <c r="F2516" s="3"/>
      <c r="G2516" s="3"/>
      <c r="H2516" s="3"/>
      <c r="I2516" s="3"/>
      <c r="J2516" s="3"/>
    </row>
    <row r="2517" spans="4:10" x14ac:dyDescent="0.35">
      <c r="D2517" s="3"/>
      <c r="E2517" s="3"/>
      <c r="F2517" s="3"/>
      <c r="G2517" s="3"/>
      <c r="H2517" s="3"/>
      <c r="I2517" s="3"/>
      <c r="J2517" s="3"/>
    </row>
    <row r="2518" spans="4:10" x14ac:dyDescent="0.35">
      <c r="D2518" s="3"/>
      <c r="E2518" s="3"/>
      <c r="F2518" s="3"/>
      <c r="G2518" s="3"/>
      <c r="H2518" s="3"/>
      <c r="I2518" s="3"/>
      <c r="J2518" s="3"/>
    </row>
    <row r="2519" spans="4:10" x14ac:dyDescent="0.35">
      <c r="D2519" s="3"/>
      <c r="E2519" s="3"/>
      <c r="F2519" s="3"/>
      <c r="G2519" s="3"/>
      <c r="H2519" s="3"/>
      <c r="I2519" s="3"/>
      <c r="J2519" s="3"/>
    </row>
    <row r="2520" spans="4:10" x14ac:dyDescent="0.35">
      <c r="D2520" s="3"/>
      <c r="E2520" s="3"/>
      <c r="F2520" s="3"/>
      <c r="G2520" s="3"/>
      <c r="H2520" s="3"/>
      <c r="I2520" s="3"/>
      <c r="J2520" s="3"/>
    </row>
    <row r="2521" spans="4:10" x14ac:dyDescent="0.35">
      <c r="D2521" s="3"/>
      <c r="E2521" s="3"/>
      <c r="F2521" s="3"/>
      <c r="G2521" s="3"/>
      <c r="H2521" s="3"/>
      <c r="I2521" s="3"/>
      <c r="J2521" s="3"/>
    </row>
    <row r="2522" spans="4:10" x14ac:dyDescent="0.35">
      <c r="D2522" s="3"/>
      <c r="E2522" s="3"/>
      <c r="F2522" s="3"/>
      <c r="G2522" s="3"/>
      <c r="H2522" s="3"/>
      <c r="I2522" s="3"/>
      <c r="J2522" s="3"/>
    </row>
    <row r="2523" spans="4:10" x14ac:dyDescent="0.35">
      <c r="D2523" s="3"/>
      <c r="E2523" s="3"/>
      <c r="F2523" s="3"/>
      <c r="G2523" s="3"/>
      <c r="H2523" s="3"/>
      <c r="I2523" s="3"/>
      <c r="J2523" s="3"/>
    </row>
    <row r="2524" spans="4:10" x14ac:dyDescent="0.35">
      <c r="D2524" s="3"/>
      <c r="E2524" s="3"/>
      <c r="F2524" s="3"/>
      <c r="G2524" s="3"/>
      <c r="H2524" s="3"/>
      <c r="I2524" s="3"/>
      <c r="J2524" s="3"/>
    </row>
    <row r="2525" spans="4:10" x14ac:dyDescent="0.35">
      <c r="D2525" s="3"/>
      <c r="E2525" s="3"/>
      <c r="F2525" s="3"/>
      <c r="G2525" s="3"/>
      <c r="H2525" s="3"/>
      <c r="I2525" s="3"/>
      <c r="J2525" s="3"/>
    </row>
    <row r="2526" spans="4:10" x14ac:dyDescent="0.35">
      <c r="D2526" s="3"/>
      <c r="E2526" s="3"/>
      <c r="F2526" s="3"/>
      <c r="G2526" s="3"/>
      <c r="H2526" s="3"/>
      <c r="I2526" s="3"/>
      <c r="J2526" s="3"/>
    </row>
    <row r="2527" spans="4:10" x14ac:dyDescent="0.35">
      <c r="D2527" s="3"/>
      <c r="E2527" s="3"/>
      <c r="F2527" s="3"/>
      <c r="G2527" s="3"/>
      <c r="H2527" s="3"/>
      <c r="I2527" s="3"/>
      <c r="J2527" s="3"/>
    </row>
    <row r="2528" spans="4:10" x14ac:dyDescent="0.35">
      <c r="D2528" s="3"/>
      <c r="E2528" s="3"/>
      <c r="F2528" s="3"/>
      <c r="G2528" s="3"/>
      <c r="H2528" s="3"/>
      <c r="I2528" s="3"/>
      <c r="J2528" s="3"/>
    </row>
    <row r="2529" spans="4:10" x14ac:dyDescent="0.35">
      <c r="D2529" s="3"/>
      <c r="E2529" s="3"/>
      <c r="F2529" s="3"/>
      <c r="G2529" s="3"/>
      <c r="H2529" s="3"/>
      <c r="I2529" s="3"/>
      <c r="J2529" s="3"/>
    </row>
    <row r="2530" spans="4:10" x14ac:dyDescent="0.35">
      <c r="D2530" s="3"/>
      <c r="E2530" s="3"/>
      <c r="F2530" s="3"/>
      <c r="G2530" s="3"/>
      <c r="H2530" s="3"/>
      <c r="I2530" s="3"/>
      <c r="J2530" s="3"/>
    </row>
    <row r="2531" spans="4:10" x14ac:dyDescent="0.35">
      <c r="D2531" s="3"/>
      <c r="E2531" s="3"/>
      <c r="F2531" s="3"/>
      <c r="G2531" s="3"/>
      <c r="H2531" s="3"/>
      <c r="I2531" s="3"/>
      <c r="J2531" s="3"/>
    </row>
    <row r="2532" spans="4:10" x14ac:dyDescent="0.35">
      <c r="D2532" s="3"/>
      <c r="E2532" s="3"/>
      <c r="F2532" s="3"/>
      <c r="G2532" s="3"/>
      <c r="H2532" s="3"/>
      <c r="I2532" s="3"/>
      <c r="J2532" s="3"/>
    </row>
    <row r="2533" spans="4:10" x14ac:dyDescent="0.35">
      <c r="D2533" s="3"/>
      <c r="E2533" s="3"/>
      <c r="F2533" s="3"/>
      <c r="G2533" s="3"/>
      <c r="H2533" s="3"/>
      <c r="I2533" s="3"/>
      <c r="J2533" s="3"/>
    </row>
    <row r="2534" spans="4:10" x14ac:dyDescent="0.35">
      <c r="D2534" s="3"/>
      <c r="E2534" s="3"/>
      <c r="F2534" s="3"/>
      <c r="G2534" s="3"/>
      <c r="H2534" s="3"/>
      <c r="I2534" s="3"/>
      <c r="J2534" s="3"/>
    </row>
    <row r="2535" spans="4:10" x14ac:dyDescent="0.35">
      <c r="D2535" s="3"/>
      <c r="E2535" s="3"/>
      <c r="F2535" s="3"/>
      <c r="G2535" s="3"/>
      <c r="H2535" s="3"/>
      <c r="I2535" s="3"/>
      <c r="J2535" s="3"/>
    </row>
    <row r="2536" spans="4:10" x14ac:dyDescent="0.35">
      <c r="D2536" s="3"/>
      <c r="E2536" s="3"/>
      <c r="F2536" s="3"/>
      <c r="G2536" s="3"/>
      <c r="H2536" s="3"/>
      <c r="I2536" s="3"/>
      <c r="J2536" s="3"/>
    </row>
    <row r="2537" spans="4:10" x14ac:dyDescent="0.35">
      <c r="D2537" s="3"/>
      <c r="E2537" s="3"/>
      <c r="F2537" s="3"/>
      <c r="G2537" s="3"/>
      <c r="H2537" s="3"/>
      <c r="I2537" s="3"/>
      <c r="J2537" s="3"/>
    </row>
    <row r="2538" spans="4:10" x14ac:dyDescent="0.35">
      <c r="D2538" s="3"/>
      <c r="E2538" s="3"/>
      <c r="F2538" s="3"/>
      <c r="G2538" s="3"/>
      <c r="H2538" s="3"/>
      <c r="I2538" s="3"/>
      <c r="J2538" s="3"/>
    </row>
    <row r="2539" spans="4:10" x14ac:dyDescent="0.35">
      <c r="D2539" s="3"/>
      <c r="E2539" s="3"/>
      <c r="F2539" s="3"/>
      <c r="G2539" s="3"/>
      <c r="H2539" s="3"/>
      <c r="I2539" s="3"/>
      <c r="J2539" s="3"/>
    </row>
    <row r="2540" spans="4:10" x14ac:dyDescent="0.35">
      <c r="D2540" s="3"/>
      <c r="E2540" s="3"/>
      <c r="F2540" s="3"/>
      <c r="G2540" s="3"/>
      <c r="H2540" s="3"/>
      <c r="I2540" s="3"/>
      <c r="J2540" s="3"/>
    </row>
    <row r="2541" spans="4:10" x14ac:dyDescent="0.35">
      <c r="D2541" s="3"/>
      <c r="E2541" s="3"/>
      <c r="F2541" s="3"/>
      <c r="G2541" s="3"/>
      <c r="H2541" s="3"/>
      <c r="I2541" s="3"/>
      <c r="J2541" s="3"/>
    </row>
    <row r="2542" spans="4:10" x14ac:dyDescent="0.35">
      <c r="D2542" s="3"/>
      <c r="E2542" s="3"/>
      <c r="F2542" s="3"/>
      <c r="G2542" s="3"/>
      <c r="H2542" s="3"/>
      <c r="I2542" s="3"/>
      <c r="J2542" s="3"/>
    </row>
    <row r="2543" spans="4:10" x14ac:dyDescent="0.35">
      <c r="D2543" s="3"/>
      <c r="E2543" s="3"/>
      <c r="F2543" s="3"/>
      <c r="G2543" s="3"/>
      <c r="H2543" s="3"/>
      <c r="I2543" s="3"/>
      <c r="J2543" s="3"/>
    </row>
    <row r="2544" spans="4:10" x14ac:dyDescent="0.35">
      <c r="D2544" s="3"/>
      <c r="E2544" s="3"/>
      <c r="F2544" s="3"/>
      <c r="G2544" s="3"/>
      <c r="H2544" s="3"/>
      <c r="I2544" s="3"/>
      <c r="J2544" s="3"/>
    </row>
    <row r="2545" spans="4:10" x14ac:dyDescent="0.35">
      <c r="D2545" s="3"/>
      <c r="E2545" s="3"/>
      <c r="F2545" s="3"/>
      <c r="G2545" s="3"/>
      <c r="H2545" s="3"/>
      <c r="I2545" s="3"/>
      <c r="J2545" s="3"/>
    </row>
    <row r="2546" spans="4:10" x14ac:dyDescent="0.35">
      <c r="D2546" s="3"/>
      <c r="E2546" s="3"/>
      <c r="F2546" s="3"/>
      <c r="G2546" s="3"/>
      <c r="H2546" s="3"/>
      <c r="I2546" s="3"/>
      <c r="J2546" s="3"/>
    </row>
    <row r="2547" spans="4:10" x14ac:dyDescent="0.35">
      <c r="D2547" s="3"/>
      <c r="E2547" s="3"/>
      <c r="F2547" s="3"/>
      <c r="G2547" s="3"/>
      <c r="H2547" s="3"/>
      <c r="I2547" s="3"/>
      <c r="J2547" s="3"/>
    </row>
    <row r="2548" spans="4:10" x14ac:dyDescent="0.35">
      <c r="D2548" s="3"/>
      <c r="E2548" s="3"/>
      <c r="F2548" s="3"/>
      <c r="G2548" s="3"/>
      <c r="H2548" s="3"/>
      <c r="I2548" s="3"/>
      <c r="J2548" s="3"/>
    </row>
    <row r="2549" spans="4:10" x14ac:dyDescent="0.35">
      <c r="D2549" s="3"/>
      <c r="E2549" s="3"/>
      <c r="F2549" s="3"/>
      <c r="G2549" s="3"/>
      <c r="H2549" s="3"/>
      <c r="I2549" s="3"/>
      <c r="J2549" s="3"/>
    </row>
    <row r="2550" spans="4:10" x14ac:dyDescent="0.35">
      <c r="D2550" s="3"/>
      <c r="E2550" s="3"/>
      <c r="F2550" s="3"/>
      <c r="G2550" s="3"/>
      <c r="H2550" s="3"/>
      <c r="I2550" s="3"/>
      <c r="J2550" s="3"/>
    </row>
    <row r="2551" spans="4:10" x14ac:dyDescent="0.35">
      <c r="D2551" s="3"/>
      <c r="E2551" s="3"/>
      <c r="F2551" s="3"/>
      <c r="G2551" s="3"/>
      <c r="H2551" s="3"/>
      <c r="I2551" s="3"/>
      <c r="J2551" s="3"/>
    </row>
    <row r="2552" spans="4:10" x14ac:dyDescent="0.35">
      <c r="D2552" s="3"/>
      <c r="E2552" s="3"/>
      <c r="F2552" s="3"/>
      <c r="G2552" s="3"/>
      <c r="H2552" s="3"/>
      <c r="I2552" s="3"/>
      <c r="J2552" s="3"/>
    </row>
    <row r="2553" spans="4:10" x14ac:dyDescent="0.35">
      <c r="D2553" s="3"/>
      <c r="E2553" s="3"/>
      <c r="F2553" s="3"/>
      <c r="G2553" s="3"/>
      <c r="H2553" s="3"/>
      <c r="I2553" s="3"/>
      <c r="J2553" s="3"/>
    </row>
    <row r="2554" spans="4:10" x14ac:dyDescent="0.35">
      <c r="D2554" s="3"/>
      <c r="E2554" s="3"/>
      <c r="F2554" s="3"/>
      <c r="G2554" s="3"/>
      <c r="H2554" s="3"/>
      <c r="I2554" s="3"/>
      <c r="J2554" s="3"/>
    </row>
    <row r="2555" spans="4:10" x14ac:dyDescent="0.35">
      <c r="D2555" s="3"/>
      <c r="E2555" s="3"/>
      <c r="F2555" s="3"/>
      <c r="G2555" s="3"/>
      <c r="H2555" s="3"/>
      <c r="I2555" s="3"/>
      <c r="J2555" s="3"/>
    </row>
    <row r="2556" spans="4:10" x14ac:dyDescent="0.35">
      <c r="D2556" s="3"/>
      <c r="E2556" s="3"/>
      <c r="F2556" s="3"/>
      <c r="G2556" s="3"/>
      <c r="H2556" s="3"/>
      <c r="I2556" s="3"/>
      <c r="J2556" s="3"/>
    </row>
    <row r="2557" spans="4:10" x14ac:dyDescent="0.35">
      <c r="D2557" s="3"/>
      <c r="E2557" s="3"/>
      <c r="F2557" s="3"/>
      <c r="G2557" s="3"/>
      <c r="H2557" s="3"/>
      <c r="I2557" s="3"/>
      <c r="J2557" s="3"/>
    </row>
    <row r="2558" spans="4:10" x14ac:dyDescent="0.35">
      <c r="D2558" s="3"/>
      <c r="E2558" s="3"/>
      <c r="F2558" s="3"/>
      <c r="G2558" s="3"/>
      <c r="H2558" s="3"/>
      <c r="I2558" s="3"/>
      <c r="J2558" s="3"/>
    </row>
    <row r="2559" spans="4:10" x14ac:dyDescent="0.35">
      <c r="D2559" s="3"/>
      <c r="E2559" s="3"/>
      <c r="F2559" s="3"/>
      <c r="G2559" s="3"/>
      <c r="H2559" s="3"/>
      <c r="I2559" s="3"/>
      <c r="J2559" s="3"/>
    </row>
    <row r="2560" spans="4:10" x14ac:dyDescent="0.35">
      <c r="D2560" s="3"/>
      <c r="E2560" s="3"/>
      <c r="F2560" s="3"/>
      <c r="G2560" s="3"/>
      <c r="H2560" s="3"/>
      <c r="I2560" s="3"/>
      <c r="J2560" s="3"/>
    </row>
    <row r="2561" spans="4:10" x14ac:dyDescent="0.35">
      <c r="D2561" s="3"/>
      <c r="E2561" s="3"/>
      <c r="F2561" s="3"/>
      <c r="G2561" s="3"/>
      <c r="H2561" s="3"/>
      <c r="I2561" s="3"/>
      <c r="J2561" s="3"/>
    </row>
    <row r="2562" spans="4:10" x14ac:dyDescent="0.35">
      <c r="D2562" s="3"/>
      <c r="E2562" s="3"/>
      <c r="F2562" s="3"/>
      <c r="G2562" s="3"/>
      <c r="H2562" s="3"/>
      <c r="I2562" s="3"/>
      <c r="J2562" s="3"/>
    </row>
    <row r="2563" spans="4:10" x14ac:dyDescent="0.35">
      <c r="D2563" s="3"/>
      <c r="E2563" s="3"/>
      <c r="F2563" s="3"/>
      <c r="G2563" s="3"/>
      <c r="H2563" s="3"/>
      <c r="I2563" s="3"/>
      <c r="J2563" s="3"/>
    </row>
    <row r="2564" spans="4:10" x14ac:dyDescent="0.35">
      <c r="D2564" s="3"/>
      <c r="E2564" s="3"/>
      <c r="F2564" s="3"/>
      <c r="G2564" s="3"/>
      <c r="H2564" s="3"/>
      <c r="I2564" s="3"/>
      <c r="J2564" s="3"/>
    </row>
    <row r="2565" spans="4:10" x14ac:dyDescent="0.35">
      <c r="D2565" s="3"/>
      <c r="E2565" s="3"/>
      <c r="F2565" s="3"/>
      <c r="G2565" s="3"/>
      <c r="H2565" s="3"/>
      <c r="I2565" s="3"/>
      <c r="J2565" s="3"/>
    </row>
    <row r="2566" spans="4:10" x14ac:dyDescent="0.35">
      <c r="D2566" s="3"/>
      <c r="E2566" s="3"/>
      <c r="F2566" s="3"/>
      <c r="G2566" s="3"/>
      <c r="H2566" s="3"/>
      <c r="I2566" s="3"/>
      <c r="J2566" s="3"/>
    </row>
    <row r="2567" spans="4:10" x14ac:dyDescent="0.35">
      <c r="D2567" s="3"/>
      <c r="E2567" s="3"/>
      <c r="F2567" s="3"/>
      <c r="G2567" s="3"/>
      <c r="H2567" s="3"/>
      <c r="I2567" s="3"/>
      <c r="J2567" s="3"/>
    </row>
    <row r="2568" spans="4:10" x14ac:dyDescent="0.35">
      <c r="D2568" s="3"/>
      <c r="E2568" s="3"/>
      <c r="F2568" s="3"/>
      <c r="G2568" s="3"/>
      <c r="H2568" s="3"/>
      <c r="I2568" s="3"/>
      <c r="J2568" s="3"/>
    </row>
    <row r="2569" spans="4:10" x14ac:dyDescent="0.35">
      <c r="D2569" s="3"/>
      <c r="E2569" s="3"/>
      <c r="F2569" s="3"/>
      <c r="G2569" s="3"/>
      <c r="H2569" s="3"/>
      <c r="I2569" s="3"/>
      <c r="J2569" s="3"/>
    </row>
    <row r="2570" spans="4:10" x14ac:dyDescent="0.35">
      <c r="D2570" s="3"/>
      <c r="E2570" s="3"/>
      <c r="F2570" s="3"/>
      <c r="G2570" s="3"/>
      <c r="H2570" s="3"/>
      <c r="I2570" s="3"/>
      <c r="J2570" s="3"/>
    </row>
    <row r="2571" spans="4:10" x14ac:dyDescent="0.35">
      <c r="D2571" s="3"/>
      <c r="E2571" s="3"/>
      <c r="F2571" s="3"/>
      <c r="G2571" s="3"/>
      <c r="H2571" s="3"/>
      <c r="I2571" s="3"/>
      <c r="J2571" s="3"/>
    </row>
    <row r="2572" spans="4:10" x14ac:dyDescent="0.35">
      <c r="D2572" s="3"/>
      <c r="E2572" s="3"/>
      <c r="F2572" s="3"/>
      <c r="G2572" s="3"/>
      <c r="H2572" s="3"/>
      <c r="I2572" s="3"/>
      <c r="J2572" s="3"/>
    </row>
    <row r="2573" spans="4:10" x14ac:dyDescent="0.35">
      <c r="D2573" s="3"/>
      <c r="E2573" s="3"/>
      <c r="F2573" s="3"/>
      <c r="G2573" s="3"/>
      <c r="H2573" s="3"/>
      <c r="I2573" s="3"/>
      <c r="J2573" s="3"/>
    </row>
    <row r="2574" spans="4:10" x14ac:dyDescent="0.35">
      <c r="D2574" s="3"/>
      <c r="E2574" s="3"/>
      <c r="F2574" s="3"/>
      <c r="G2574" s="3"/>
      <c r="H2574" s="3"/>
      <c r="I2574" s="3"/>
      <c r="J2574" s="3"/>
    </row>
    <row r="2575" spans="4:10" x14ac:dyDescent="0.35">
      <c r="D2575" s="3"/>
      <c r="E2575" s="3"/>
      <c r="F2575" s="3"/>
      <c r="G2575" s="3"/>
      <c r="H2575" s="3"/>
      <c r="I2575" s="3"/>
      <c r="J2575" s="3"/>
    </row>
    <row r="2576" spans="4:10" x14ac:dyDescent="0.35">
      <c r="D2576" s="3"/>
      <c r="E2576" s="3"/>
      <c r="F2576" s="3"/>
      <c r="G2576" s="3"/>
      <c r="H2576" s="3"/>
      <c r="I2576" s="3"/>
      <c r="J2576" s="3"/>
    </row>
    <row r="2577" spans="4:10" x14ac:dyDescent="0.35">
      <c r="D2577" s="3"/>
      <c r="E2577" s="3"/>
      <c r="F2577" s="3"/>
      <c r="G2577" s="3"/>
      <c r="H2577" s="3"/>
      <c r="I2577" s="3"/>
      <c r="J2577" s="3"/>
    </row>
    <row r="2578" spans="4:10" x14ac:dyDescent="0.35">
      <c r="D2578" s="3"/>
      <c r="E2578" s="3"/>
      <c r="F2578" s="3"/>
      <c r="G2578" s="3"/>
      <c r="H2578" s="3"/>
      <c r="I2578" s="3"/>
      <c r="J2578" s="3"/>
    </row>
    <row r="2579" spans="4:10" x14ac:dyDescent="0.35">
      <c r="D2579" s="3"/>
      <c r="E2579" s="3"/>
      <c r="F2579" s="3"/>
      <c r="G2579" s="3"/>
      <c r="H2579" s="3"/>
      <c r="I2579" s="3"/>
      <c r="J2579" s="3"/>
    </row>
    <row r="2580" spans="4:10" x14ac:dyDescent="0.35">
      <c r="D2580" s="3"/>
      <c r="E2580" s="3"/>
      <c r="F2580" s="3"/>
      <c r="G2580" s="3"/>
      <c r="H2580" s="3"/>
      <c r="I2580" s="3"/>
      <c r="J2580" s="3"/>
    </row>
    <row r="2581" spans="4:10" x14ac:dyDescent="0.35">
      <c r="D2581" s="3"/>
      <c r="E2581" s="3"/>
      <c r="F2581" s="3"/>
      <c r="G2581" s="3"/>
      <c r="H2581" s="3"/>
      <c r="I2581" s="3"/>
      <c r="J2581" s="3"/>
    </row>
    <row r="2582" spans="4:10" x14ac:dyDescent="0.35">
      <c r="D2582" s="3"/>
      <c r="E2582" s="3"/>
      <c r="F2582" s="3"/>
      <c r="G2582" s="3"/>
      <c r="H2582" s="3"/>
      <c r="I2582" s="3"/>
      <c r="J2582" s="3"/>
    </row>
    <row r="2583" spans="4:10" x14ac:dyDescent="0.35">
      <c r="D2583" s="3"/>
      <c r="E2583" s="3"/>
      <c r="F2583" s="3"/>
      <c r="G2583" s="3"/>
      <c r="H2583" s="3"/>
      <c r="I2583" s="3"/>
      <c r="J2583" s="3"/>
    </row>
    <row r="2584" spans="4:10" x14ac:dyDescent="0.35">
      <c r="D2584" s="3"/>
      <c r="E2584" s="3"/>
      <c r="F2584" s="3"/>
      <c r="G2584" s="3"/>
      <c r="H2584" s="3"/>
      <c r="I2584" s="3"/>
      <c r="J2584" s="3"/>
    </row>
    <row r="2585" spans="4:10" x14ac:dyDescent="0.35">
      <c r="D2585" s="3"/>
      <c r="E2585" s="3"/>
      <c r="F2585" s="3"/>
      <c r="G2585" s="3"/>
      <c r="H2585" s="3"/>
      <c r="I2585" s="3"/>
      <c r="J2585" s="3"/>
    </row>
    <row r="2586" spans="4:10" x14ac:dyDescent="0.35">
      <c r="D2586" s="3"/>
      <c r="E2586" s="3"/>
      <c r="F2586" s="3"/>
      <c r="G2586" s="3"/>
      <c r="H2586" s="3"/>
      <c r="I2586" s="3"/>
      <c r="J2586" s="3"/>
    </row>
    <row r="2587" spans="4:10" x14ac:dyDescent="0.35">
      <c r="D2587" s="3"/>
      <c r="E2587" s="3"/>
      <c r="F2587" s="3"/>
      <c r="G2587" s="3"/>
      <c r="H2587" s="3"/>
      <c r="I2587" s="3"/>
      <c r="J2587" s="3"/>
    </row>
    <row r="2588" spans="4:10" x14ac:dyDescent="0.35">
      <c r="D2588" s="3"/>
      <c r="E2588" s="3"/>
      <c r="F2588" s="3"/>
      <c r="G2588" s="3"/>
      <c r="H2588" s="3"/>
      <c r="I2588" s="3"/>
      <c r="J2588" s="3"/>
    </row>
    <row r="2589" spans="4:10" x14ac:dyDescent="0.35">
      <c r="D2589" s="3"/>
      <c r="E2589" s="3"/>
      <c r="F2589" s="3"/>
      <c r="G2589" s="3"/>
      <c r="H2589" s="3"/>
      <c r="I2589" s="3"/>
      <c r="J2589" s="3"/>
    </row>
    <row r="2590" spans="4:10" x14ac:dyDescent="0.35">
      <c r="D2590" s="3"/>
      <c r="E2590" s="3"/>
      <c r="F2590" s="3"/>
      <c r="G2590" s="3"/>
      <c r="H2590" s="3"/>
      <c r="I2590" s="3"/>
      <c r="J2590" s="3"/>
    </row>
    <row r="2591" spans="4:10" x14ac:dyDescent="0.35">
      <c r="D2591" s="3"/>
      <c r="E2591" s="3"/>
      <c r="F2591" s="3"/>
      <c r="G2591" s="3"/>
      <c r="H2591" s="3"/>
      <c r="I2591" s="3"/>
      <c r="J2591" s="3"/>
    </row>
    <row r="2592" spans="4:10" x14ac:dyDescent="0.35">
      <c r="D2592" s="3"/>
      <c r="E2592" s="3"/>
      <c r="F2592" s="3"/>
      <c r="G2592" s="3"/>
      <c r="H2592" s="3"/>
      <c r="I2592" s="3"/>
      <c r="J2592" s="3"/>
    </row>
    <row r="2593" spans="4:10" x14ac:dyDescent="0.35">
      <c r="D2593" s="3"/>
      <c r="E2593" s="3"/>
      <c r="F2593" s="3"/>
      <c r="G2593" s="3"/>
      <c r="H2593" s="3"/>
      <c r="I2593" s="3"/>
      <c r="J2593" s="3"/>
    </row>
    <row r="2594" spans="4:10" x14ac:dyDescent="0.35">
      <c r="D2594" s="3"/>
      <c r="E2594" s="3"/>
      <c r="F2594" s="3"/>
      <c r="G2594" s="3"/>
      <c r="H2594" s="3"/>
      <c r="I2594" s="3"/>
      <c r="J2594" s="3"/>
    </row>
    <row r="2595" spans="4:10" x14ac:dyDescent="0.35">
      <c r="D2595" s="3"/>
      <c r="E2595" s="3"/>
      <c r="F2595" s="3"/>
      <c r="G2595" s="3"/>
      <c r="H2595" s="3"/>
      <c r="I2595" s="3"/>
      <c r="J2595" s="3"/>
    </row>
    <row r="2596" spans="4:10" x14ac:dyDescent="0.35">
      <c r="D2596" s="3"/>
      <c r="E2596" s="3"/>
      <c r="F2596" s="3"/>
      <c r="G2596" s="3"/>
      <c r="H2596" s="3"/>
      <c r="I2596" s="3"/>
      <c r="J2596" s="3"/>
    </row>
    <row r="2597" spans="4:10" x14ac:dyDescent="0.35">
      <c r="D2597" s="3"/>
      <c r="E2597" s="3"/>
      <c r="F2597" s="3"/>
      <c r="G2597" s="3"/>
      <c r="H2597" s="3"/>
      <c r="I2597" s="3"/>
      <c r="J2597" s="3"/>
    </row>
    <row r="2598" spans="4:10" x14ac:dyDescent="0.35">
      <c r="D2598" s="3"/>
      <c r="E2598" s="3"/>
      <c r="F2598" s="3"/>
      <c r="G2598" s="3"/>
      <c r="H2598" s="3"/>
      <c r="I2598" s="3"/>
      <c r="J2598" s="3"/>
    </row>
    <row r="2599" spans="4:10" x14ac:dyDescent="0.35">
      <c r="D2599" s="3"/>
      <c r="E2599" s="3"/>
      <c r="F2599" s="3"/>
      <c r="G2599" s="3"/>
      <c r="H2599" s="3"/>
      <c r="I2599" s="3"/>
      <c r="J2599" s="3"/>
    </row>
    <row r="2600" spans="4:10" x14ac:dyDescent="0.35">
      <c r="D2600" s="3"/>
      <c r="E2600" s="3"/>
      <c r="F2600" s="3"/>
      <c r="G2600" s="3"/>
      <c r="H2600" s="3"/>
      <c r="I2600" s="3"/>
      <c r="J2600" s="3"/>
    </row>
    <row r="2601" spans="4:10" x14ac:dyDescent="0.35">
      <c r="D2601" s="3"/>
      <c r="E2601" s="3"/>
      <c r="F2601" s="3"/>
      <c r="G2601" s="3"/>
      <c r="H2601" s="3"/>
      <c r="I2601" s="3"/>
      <c r="J2601" s="3"/>
    </row>
    <row r="2602" spans="4:10" x14ac:dyDescent="0.35">
      <c r="D2602" s="3"/>
      <c r="E2602" s="3"/>
      <c r="F2602" s="3"/>
      <c r="G2602" s="3"/>
      <c r="H2602" s="3"/>
      <c r="I2602" s="3"/>
      <c r="J2602" s="3"/>
    </row>
    <row r="2603" spans="4:10" x14ac:dyDescent="0.35">
      <c r="D2603" s="3"/>
      <c r="E2603" s="3"/>
      <c r="F2603" s="3"/>
      <c r="G2603" s="3"/>
      <c r="H2603" s="3"/>
      <c r="I2603" s="3"/>
      <c r="J2603" s="3"/>
    </row>
    <row r="2604" spans="4:10" x14ac:dyDescent="0.35">
      <c r="D2604" s="3"/>
      <c r="E2604" s="3"/>
      <c r="F2604" s="3"/>
      <c r="G2604" s="3"/>
      <c r="H2604" s="3"/>
      <c r="I2604" s="3"/>
      <c r="J2604" s="3"/>
    </row>
    <row r="2605" spans="4:10" x14ac:dyDescent="0.35">
      <c r="D2605" s="3"/>
      <c r="E2605" s="3"/>
      <c r="F2605" s="3"/>
      <c r="G2605" s="3"/>
      <c r="H2605" s="3"/>
      <c r="I2605" s="3"/>
      <c r="J2605" s="3"/>
    </row>
    <row r="2606" spans="4:10" x14ac:dyDescent="0.35">
      <c r="D2606" s="3"/>
      <c r="E2606" s="3"/>
      <c r="F2606" s="3"/>
      <c r="G2606" s="3"/>
      <c r="H2606" s="3"/>
      <c r="I2606" s="3"/>
      <c r="J2606" s="3"/>
    </row>
    <row r="2607" spans="4:10" x14ac:dyDescent="0.35">
      <c r="D2607" s="3"/>
      <c r="E2607" s="3"/>
      <c r="F2607" s="3"/>
      <c r="G2607" s="3"/>
      <c r="H2607" s="3"/>
      <c r="I2607" s="3"/>
      <c r="J2607" s="3"/>
    </row>
    <row r="2608" spans="4:10" x14ac:dyDescent="0.35">
      <c r="D2608" s="3"/>
      <c r="E2608" s="3"/>
      <c r="F2608" s="3"/>
      <c r="G2608" s="3"/>
      <c r="H2608" s="3"/>
      <c r="I2608" s="3"/>
      <c r="J2608" s="3"/>
    </row>
    <row r="2609" spans="4:10" x14ac:dyDescent="0.35">
      <c r="D2609" s="3"/>
      <c r="E2609" s="3"/>
      <c r="F2609" s="3"/>
      <c r="G2609" s="3"/>
      <c r="H2609" s="3"/>
      <c r="I2609" s="3"/>
      <c r="J2609" s="3"/>
    </row>
    <row r="2610" spans="4:10" x14ac:dyDescent="0.35">
      <c r="D2610" s="3"/>
      <c r="E2610" s="3"/>
      <c r="F2610" s="3"/>
      <c r="G2610" s="3"/>
      <c r="H2610" s="3"/>
      <c r="I2610" s="3"/>
      <c r="J2610" s="3"/>
    </row>
    <row r="2611" spans="4:10" x14ac:dyDescent="0.35">
      <c r="D2611" s="3"/>
      <c r="E2611" s="3"/>
      <c r="F2611" s="3"/>
      <c r="G2611" s="3"/>
      <c r="H2611" s="3"/>
      <c r="I2611" s="3"/>
      <c r="J2611" s="3"/>
    </row>
    <row r="2612" spans="4:10" x14ac:dyDescent="0.35">
      <c r="D2612" s="3"/>
      <c r="E2612" s="3"/>
      <c r="F2612" s="3"/>
      <c r="G2612" s="3"/>
      <c r="H2612" s="3"/>
      <c r="I2612" s="3"/>
      <c r="J2612" s="3"/>
    </row>
    <row r="2613" spans="4:10" x14ac:dyDescent="0.35">
      <c r="D2613" s="3"/>
      <c r="E2613" s="3"/>
      <c r="F2613" s="3"/>
      <c r="G2613" s="3"/>
      <c r="H2613" s="3"/>
      <c r="I2613" s="3"/>
      <c r="J2613" s="3"/>
    </row>
    <row r="2614" spans="4:10" x14ac:dyDescent="0.35">
      <c r="D2614" s="3"/>
      <c r="E2614" s="3"/>
      <c r="F2614" s="3"/>
      <c r="G2614" s="3"/>
      <c r="H2614" s="3"/>
      <c r="I2614" s="3"/>
      <c r="J2614" s="3"/>
    </row>
    <row r="2615" spans="4:10" x14ac:dyDescent="0.35">
      <c r="D2615" s="3"/>
      <c r="E2615" s="3"/>
      <c r="F2615" s="3"/>
      <c r="G2615" s="3"/>
      <c r="H2615" s="3"/>
      <c r="I2615" s="3"/>
      <c r="J2615" s="3"/>
    </row>
    <row r="2616" spans="4:10" x14ac:dyDescent="0.35">
      <c r="D2616" s="3"/>
      <c r="E2616" s="3"/>
      <c r="F2616" s="3"/>
      <c r="G2616" s="3"/>
      <c r="H2616" s="3"/>
      <c r="I2616" s="3"/>
      <c r="J2616" s="3"/>
    </row>
    <row r="2617" spans="4:10" x14ac:dyDescent="0.35">
      <c r="D2617" s="3"/>
      <c r="E2617" s="3"/>
      <c r="F2617" s="3"/>
      <c r="G2617" s="3"/>
      <c r="H2617" s="3"/>
      <c r="I2617" s="3"/>
      <c r="J2617" s="3"/>
    </row>
    <row r="2618" spans="4:10" x14ac:dyDescent="0.35">
      <c r="D2618" s="3"/>
      <c r="E2618" s="3"/>
      <c r="F2618" s="3"/>
      <c r="G2618" s="3"/>
      <c r="H2618" s="3"/>
      <c r="I2618" s="3"/>
      <c r="J2618" s="3"/>
    </row>
    <row r="2619" spans="4:10" x14ac:dyDescent="0.35">
      <c r="D2619" s="3"/>
      <c r="E2619" s="3"/>
      <c r="F2619" s="3"/>
      <c r="G2619" s="3"/>
      <c r="H2619" s="3"/>
      <c r="I2619" s="3"/>
      <c r="J2619" s="3"/>
    </row>
    <row r="2620" spans="4:10" x14ac:dyDescent="0.35">
      <c r="D2620" s="3"/>
      <c r="E2620" s="3"/>
      <c r="F2620" s="3"/>
      <c r="G2620" s="3"/>
      <c r="H2620" s="3"/>
      <c r="I2620" s="3"/>
      <c r="J2620" s="3"/>
    </row>
    <row r="2621" spans="4:10" x14ac:dyDescent="0.35">
      <c r="D2621" s="3"/>
      <c r="E2621" s="3"/>
      <c r="F2621" s="3"/>
      <c r="G2621" s="3"/>
      <c r="H2621" s="3"/>
      <c r="I2621" s="3"/>
      <c r="J2621" s="3"/>
    </row>
    <row r="2622" spans="4:10" x14ac:dyDescent="0.35">
      <c r="D2622" s="3"/>
      <c r="E2622" s="3"/>
      <c r="F2622" s="3"/>
      <c r="G2622" s="3"/>
      <c r="H2622" s="3"/>
      <c r="I2622" s="3"/>
      <c r="J2622" s="3"/>
    </row>
    <row r="2623" spans="4:10" x14ac:dyDescent="0.35">
      <c r="D2623" s="3"/>
      <c r="E2623" s="3"/>
      <c r="F2623" s="3"/>
      <c r="G2623" s="3"/>
      <c r="H2623" s="3"/>
      <c r="I2623" s="3"/>
      <c r="J2623" s="3"/>
    </row>
    <row r="2624" spans="4:10" x14ac:dyDescent="0.35">
      <c r="D2624" s="3"/>
      <c r="E2624" s="3"/>
      <c r="F2624" s="3"/>
      <c r="G2624" s="3"/>
      <c r="H2624" s="3"/>
      <c r="I2624" s="3"/>
      <c r="J2624" s="3"/>
    </row>
    <row r="2625" spans="4:10" x14ac:dyDescent="0.35">
      <c r="D2625" s="3"/>
      <c r="E2625" s="3"/>
      <c r="F2625" s="3"/>
      <c r="G2625" s="3"/>
      <c r="H2625" s="3"/>
      <c r="I2625" s="3"/>
      <c r="J2625" s="3"/>
    </row>
    <row r="2626" spans="4:10" x14ac:dyDescent="0.35">
      <c r="D2626" s="3"/>
      <c r="E2626" s="3"/>
      <c r="F2626" s="3"/>
      <c r="G2626" s="3"/>
      <c r="H2626" s="3"/>
      <c r="I2626" s="3"/>
      <c r="J2626" s="3"/>
    </row>
    <row r="2627" spans="4:10" x14ac:dyDescent="0.35">
      <c r="D2627" s="3"/>
      <c r="E2627" s="3"/>
      <c r="F2627" s="3"/>
      <c r="G2627" s="3"/>
      <c r="H2627" s="3"/>
      <c r="I2627" s="3"/>
      <c r="J2627" s="3"/>
    </row>
    <row r="2628" spans="4:10" x14ac:dyDescent="0.35">
      <c r="D2628" s="3"/>
      <c r="E2628" s="3"/>
      <c r="F2628" s="3"/>
      <c r="G2628" s="3"/>
      <c r="H2628" s="3"/>
      <c r="I2628" s="3"/>
      <c r="J2628" s="3"/>
    </row>
    <row r="2629" spans="4:10" x14ac:dyDescent="0.35">
      <c r="D2629" s="3"/>
      <c r="E2629" s="3"/>
      <c r="F2629" s="3"/>
      <c r="G2629" s="3"/>
      <c r="H2629" s="3"/>
      <c r="I2629" s="3"/>
      <c r="J2629" s="3"/>
    </row>
    <row r="2630" spans="4:10" x14ac:dyDescent="0.35">
      <c r="D2630" s="3"/>
      <c r="E2630" s="3"/>
      <c r="F2630" s="3"/>
      <c r="G2630" s="3"/>
      <c r="H2630" s="3"/>
      <c r="I2630" s="3"/>
      <c r="J2630" s="3"/>
    </row>
    <row r="2631" spans="4:10" x14ac:dyDescent="0.35">
      <c r="D2631" s="3"/>
      <c r="E2631" s="3"/>
      <c r="F2631" s="3"/>
      <c r="G2631" s="3"/>
      <c r="H2631" s="3"/>
      <c r="I2631" s="3"/>
      <c r="J2631" s="3"/>
    </row>
    <row r="2632" spans="4:10" x14ac:dyDescent="0.35">
      <c r="D2632" s="3"/>
      <c r="E2632" s="3"/>
      <c r="F2632" s="3"/>
      <c r="G2632" s="3"/>
      <c r="H2632" s="3"/>
      <c r="I2632" s="3"/>
      <c r="J2632" s="3"/>
    </row>
    <row r="2633" spans="4:10" x14ac:dyDescent="0.35">
      <c r="D2633" s="3"/>
      <c r="E2633" s="3"/>
      <c r="F2633" s="3"/>
      <c r="G2633" s="3"/>
      <c r="H2633" s="3"/>
      <c r="I2633" s="3"/>
      <c r="J2633" s="3"/>
    </row>
    <row r="2634" spans="4:10" x14ac:dyDescent="0.35">
      <c r="D2634" s="3"/>
      <c r="E2634" s="3"/>
      <c r="F2634" s="3"/>
      <c r="G2634" s="3"/>
      <c r="H2634" s="3"/>
      <c r="I2634" s="3"/>
      <c r="J2634" s="3"/>
    </row>
    <row r="2635" spans="4:10" x14ac:dyDescent="0.35">
      <c r="D2635" s="3"/>
      <c r="E2635" s="3"/>
      <c r="F2635" s="3"/>
      <c r="G2635" s="3"/>
      <c r="H2635" s="3"/>
      <c r="I2635" s="3"/>
      <c r="J2635" s="3"/>
    </row>
    <row r="2636" spans="4:10" x14ac:dyDescent="0.35">
      <c r="D2636" s="3"/>
      <c r="E2636" s="3"/>
      <c r="F2636" s="3"/>
      <c r="G2636" s="3"/>
      <c r="H2636" s="3"/>
      <c r="I2636" s="3"/>
      <c r="J2636" s="3"/>
    </row>
    <row r="2637" spans="4:10" x14ac:dyDescent="0.35">
      <c r="D2637" s="3"/>
      <c r="E2637" s="3"/>
      <c r="F2637" s="3"/>
      <c r="G2637" s="3"/>
      <c r="H2637" s="3"/>
      <c r="I2637" s="3"/>
      <c r="J2637" s="3"/>
    </row>
    <row r="2638" spans="4:10" x14ac:dyDescent="0.35">
      <c r="D2638" s="3"/>
      <c r="E2638" s="3"/>
      <c r="F2638" s="3"/>
      <c r="G2638" s="3"/>
      <c r="H2638" s="3"/>
      <c r="I2638" s="3"/>
      <c r="J2638" s="3"/>
    </row>
    <row r="2639" spans="4:10" x14ac:dyDescent="0.35">
      <c r="D2639" s="3"/>
      <c r="E2639" s="3"/>
      <c r="F2639" s="3"/>
      <c r="G2639" s="3"/>
      <c r="H2639" s="3"/>
      <c r="I2639" s="3"/>
      <c r="J2639" s="3"/>
    </row>
    <row r="2640" spans="4:10" x14ac:dyDescent="0.35">
      <c r="D2640" s="3"/>
      <c r="E2640" s="3"/>
      <c r="F2640" s="3"/>
      <c r="G2640" s="3"/>
      <c r="H2640" s="3"/>
      <c r="I2640" s="3"/>
      <c r="J2640" s="3"/>
    </row>
    <row r="2641" spans="4:10" x14ac:dyDescent="0.35">
      <c r="D2641" s="3"/>
      <c r="E2641" s="3"/>
      <c r="F2641" s="3"/>
      <c r="G2641" s="3"/>
      <c r="H2641" s="3"/>
      <c r="I2641" s="3"/>
      <c r="J2641" s="3"/>
    </row>
    <row r="2642" spans="4:10" x14ac:dyDescent="0.35">
      <c r="D2642" s="3"/>
      <c r="E2642" s="3"/>
      <c r="F2642" s="3"/>
      <c r="G2642" s="3"/>
      <c r="H2642" s="3"/>
      <c r="I2642" s="3"/>
      <c r="J2642" s="3"/>
    </row>
    <row r="2643" spans="4:10" x14ac:dyDescent="0.35">
      <c r="D2643" s="3"/>
      <c r="E2643" s="3"/>
      <c r="F2643" s="3"/>
      <c r="G2643" s="3"/>
      <c r="H2643" s="3"/>
      <c r="I2643" s="3"/>
      <c r="J2643" s="3"/>
    </row>
    <row r="2644" spans="4:10" x14ac:dyDescent="0.35">
      <c r="D2644" s="3"/>
      <c r="E2644" s="3"/>
      <c r="F2644" s="3"/>
      <c r="G2644" s="3"/>
      <c r="H2644" s="3"/>
      <c r="I2644" s="3"/>
      <c r="J2644" s="3"/>
    </row>
    <row r="2645" spans="4:10" x14ac:dyDescent="0.35">
      <c r="D2645" s="3"/>
      <c r="E2645" s="3"/>
      <c r="F2645" s="3"/>
      <c r="G2645" s="3"/>
      <c r="H2645" s="3"/>
      <c r="I2645" s="3"/>
      <c r="J2645" s="3"/>
    </row>
    <row r="2646" spans="4:10" x14ac:dyDescent="0.35">
      <c r="D2646" s="3"/>
      <c r="E2646" s="3"/>
      <c r="F2646" s="3"/>
      <c r="G2646" s="3"/>
      <c r="H2646" s="3"/>
      <c r="I2646" s="3"/>
      <c r="J2646" s="3"/>
    </row>
    <row r="2647" spans="4:10" x14ac:dyDescent="0.35">
      <c r="D2647" s="3"/>
      <c r="E2647" s="3"/>
      <c r="F2647" s="3"/>
      <c r="G2647" s="3"/>
      <c r="H2647" s="3"/>
      <c r="I2647" s="3"/>
      <c r="J2647" s="3"/>
    </row>
    <row r="2648" spans="4:10" x14ac:dyDescent="0.35">
      <c r="D2648" s="3"/>
      <c r="E2648" s="3"/>
      <c r="F2648" s="3"/>
      <c r="G2648" s="3"/>
      <c r="H2648" s="3"/>
      <c r="I2648" s="3"/>
      <c r="J2648" s="3"/>
    </row>
    <row r="2649" spans="4:10" x14ac:dyDescent="0.35">
      <c r="D2649" s="3"/>
      <c r="E2649" s="3"/>
      <c r="F2649" s="3"/>
      <c r="G2649" s="3"/>
      <c r="H2649" s="3"/>
      <c r="I2649" s="3"/>
      <c r="J2649" s="3"/>
    </row>
    <row r="2650" spans="4:10" x14ac:dyDescent="0.35">
      <c r="D2650" s="3"/>
      <c r="E2650" s="3"/>
      <c r="F2650" s="3"/>
      <c r="G2650" s="3"/>
      <c r="H2650" s="3"/>
      <c r="I2650" s="3"/>
      <c r="J2650" s="3"/>
    </row>
    <row r="2651" spans="4:10" x14ac:dyDescent="0.35">
      <c r="D2651" s="3"/>
      <c r="E2651" s="3"/>
      <c r="F2651" s="3"/>
      <c r="G2651" s="3"/>
      <c r="H2651" s="3"/>
      <c r="I2651" s="3"/>
      <c r="J2651" s="3"/>
    </row>
    <row r="2652" spans="4:10" x14ac:dyDescent="0.35">
      <c r="D2652" s="3"/>
      <c r="E2652" s="3"/>
      <c r="F2652" s="3"/>
      <c r="G2652" s="3"/>
      <c r="H2652" s="3"/>
      <c r="I2652" s="3"/>
      <c r="J2652" s="3"/>
    </row>
    <row r="2653" spans="4:10" x14ac:dyDescent="0.35">
      <c r="D2653" s="3"/>
      <c r="E2653" s="3"/>
      <c r="F2653" s="3"/>
      <c r="G2653" s="3"/>
      <c r="H2653" s="3"/>
      <c r="I2653" s="3"/>
      <c r="J2653" s="3"/>
    </row>
    <row r="2654" spans="4:10" x14ac:dyDescent="0.35">
      <c r="D2654" s="3"/>
      <c r="E2654" s="3"/>
      <c r="F2654" s="3"/>
      <c r="G2654" s="3"/>
      <c r="H2654" s="3"/>
      <c r="I2654" s="3"/>
      <c r="J2654" s="3"/>
    </row>
    <row r="2655" spans="4:10" x14ac:dyDescent="0.35">
      <c r="D2655" s="3"/>
      <c r="E2655" s="3"/>
      <c r="F2655" s="3"/>
      <c r="G2655" s="3"/>
      <c r="H2655" s="3"/>
      <c r="I2655" s="3"/>
      <c r="J2655" s="3"/>
    </row>
    <row r="2656" spans="4:10" x14ac:dyDescent="0.35">
      <c r="D2656" s="3"/>
      <c r="E2656" s="3"/>
      <c r="F2656" s="3"/>
      <c r="G2656" s="3"/>
      <c r="H2656" s="3"/>
      <c r="I2656" s="3"/>
      <c r="J2656" s="3"/>
    </row>
    <row r="2657" spans="4:10" x14ac:dyDescent="0.35">
      <c r="D2657" s="3"/>
      <c r="E2657" s="3"/>
      <c r="F2657" s="3"/>
      <c r="G2657" s="3"/>
      <c r="H2657" s="3"/>
      <c r="I2657" s="3"/>
      <c r="J2657" s="3"/>
    </row>
    <row r="2658" spans="4:10" x14ac:dyDescent="0.35">
      <c r="D2658" s="3"/>
      <c r="E2658" s="3"/>
      <c r="F2658" s="3"/>
      <c r="G2658" s="3"/>
      <c r="H2658" s="3"/>
      <c r="I2658" s="3"/>
      <c r="J2658" s="3"/>
    </row>
    <row r="2659" spans="4:10" x14ac:dyDescent="0.35">
      <c r="D2659" s="3"/>
      <c r="E2659" s="3"/>
      <c r="F2659" s="3"/>
      <c r="G2659" s="3"/>
      <c r="H2659" s="3"/>
      <c r="I2659" s="3"/>
      <c r="J2659" s="3"/>
    </row>
    <row r="2660" spans="4:10" x14ac:dyDescent="0.35">
      <c r="D2660" s="3"/>
      <c r="E2660" s="3"/>
      <c r="F2660" s="3"/>
      <c r="G2660" s="3"/>
      <c r="H2660" s="3"/>
      <c r="I2660" s="3"/>
      <c r="J2660" s="3"/>
    </row>
    <row r="2661" spans="4:10" x14ac:dyDescent="0.35">
      <c r="D2661" s="3"/>
      <c r="E2661" s="3"/>
      <c r="F2661" s="3"/>
      <c r="G2661" s="3"/>
      <c r="H2661" s="3"/>
      <c r="I2661" s="3"/>
      <c r="J2661" s="3"/>
    </row>
    <row r="2662" spans="4:10" x14ac:dyDescent="0.35">
      <c r="D2662" s="3"/>
      <c r="E2662" s="3"/>
      <c r="F2662" s="3"/>
      <c r="G2662" s="3"/>
      <c r="H2662" s="3"/>
      <c r="I2662" s="3"/>
      <c r="J2662" s="3"/>
    </row>
    <row r="2663" spans="4:10" x14ac:dyDescent="0.35">
      <c r="D2663" s="3"/>
      <c r="E2663" s="3"/>
      <c r="F2663" s="3"/>
      <c r="G2663" s="3"/>
      <c r="H2663" s="3"/>
      <c r="I2663" s="3"/>
      <c r="J2663" s="3"/>
    </row>
    <row r="2664" spans="4:10" x14ac:dyDescent="0.35">
      <c r="D2664" s="3"/>
      <c r="E2664" s="3"/>
      <c r="F2664" s="3"/>
      <c r="G2664" s="3"/>
      <c r="H2664" s="3"/>
      <c r="I2664" s="3"/>
      <c r="J2664" s="3"/>
    </row>
    <row r="2665" spans="4:10" x14ac:dyDescent="0.35">
      <c r="D2665" s="3"/>
      <c r="E2665" s="3"/>
      <c r="F2665" s="3"/>
      <c r="G2665" s="3"/>
      <c r="H2665" s="3"/>
      <c r="I2665" s="3"/>
      <c r="J2665" s="3"/>
    </row>
    <row r="2666" spans="4:10" x14ac:dyDescent="0.35">
      <c r="D2666" s="3"/>
      <c r="E2666" s="3"/>
      <c r="F2666" s="3"/>
      <c r="G2666" s="3"/>
      <c r="H2666" s="3"/>
      <c r="I2666" s="3"/>
      <c r="J2666" s="3"/>
    </row>
    <row r="2667" spans="4:10" x14ac:dyDescent="0.35">
      <c r="D2667" s="3"/>
      <c r="E2667" s="3"/>
      <c r="F2667" s="3"/>
      <c r="G2667" s="3"/>
      <c r="H2667" s="3"/>
      <c r="I2667" s="3"/>
      <c r="J2667" s="3"/>
    </row>
    <row r="2668" spans="4:10" x14ac:dyDescent="0.35">
      <c r="D2668" s="3"/>
      <c r="E2668" s="3"/>
      <c r="F2668" s="3"/>
      <c r="G2668" s="3"/>
      <c r="H2668" s="3"/>
      <c r="I2668" s="3"/>
      <c r="J2668" s="3"/>
    </row>
    <row r="2669" spans="4:10" x14ac:dyDescent="0.35">
      <c r="D2669" s="3"/>
      <c r="E2669" s="3"/>
      <c r="F2669" s="3"/>
      <c r="G2669" s="3"/>
      <c r="H2669" s="3"/>
      <c r="I2669" s="3"/>
      <c r="J2669" s="3"/>
    </row>
    <row r="2670" spans="4:10" x14ac:dyDescent="0.35">
      <c r="D2670" s="3"/>
      <c r="E2670" s="3"/>
      <c r="F2670" s="3"/>
      <c r="G2670" s="3"/>
      <c r="H2670" s="3"/>
      <c r="I2670" s="3"/>
      <c r="J2670" s="3"/>
    </row>
    <row r="2671" spans="4:10" x14ac:dyDescent="0.35">
      <c r="D2671" s="3"/>
      <c r="E2671" s="3"/>
      <c r="F2671" s="3"/>
      <c r="G2671" s="3"/>
      <c r="H2671" s="3"/>
      <c r="I2671" s="3"/>
      <c r="J2671" s="3"/>
    </row>
    <row r="2672" spans="4:10" x14ac:dyDescent="0.35">
      <c r="D2672" s="3"/>
      <c r="E2672" s="3"/>
      <c r="F2672" s="3"/>
      <c r="G2672" s="3"/>
      <c r="H2672" s="3"/>
      <c r="I2672" s="3"/>
      <c r="J2672" s="3"/>
    </row>
    <row r="2673" spans="4:10" x14ac:dyDescent="0.35">
      <c r="D2673" s="3"/>
      <c r="E2673" s="3"/>
      <c r="F2673" s="3"/>
      <c r="G2673" s="3"/>
      <c r="H2673" s="3"/>
      <c r="I2673" s="3"/>
      <c r="J2673" s="3"/>
    </row>
    <row r="2674" spans="4:10" x14ac:dyDescent="0.35">
      <c r="D2674" s="3"/>
      <c r="E2674" s="3"/>
      <c r="F2674" s="3"/>
      <c r="G2674" s="3"/>
      <c r="H2674" s="3"/>
      <c r="I2674" s="3"/>
      <c r="J2674" s="3"/>
    </row>
    <row r="2675" spans="4:10" x14ac:dyDescent="0.35">
      <c r="D2675" s="3"/>
      <c r="E2675" s="3"/>
      <c r="F2675" s="3"/>
      <c r="G2675" s="3"/>
      <c r="H2675" s="3"/>
      <c r="I2675" s="3"/>
      <c r="J2675" s="3"/>
    </row>
    <row r="2676" spans="4:10" x14ac:dyDescent="0.35">
      <c r="D2676" s="3"/>
      <c r="E2676" s="3"/>
      <c r="F2676" s="3"/>
      <c r="G2676" s="3"/>
      <c r="H2676" s="3"/>
      <c r="I2676" s="3"/>
      <c r="J2676" s="3"/>
    </row>
    <row r="2677" spans="4:10" x14ac:dyDescent="0.35">
      <c r="D2677" s="3"/>
      <c r="E2677" s="3"/>
      <c r="F2677" s="3"/>
      <c r="G2677" s="3"/>
      <c r="H2677" s="3"/>
      <c r="I2677" s="3"/>
      <c r="J2677" s="3"/>
    </row>
    <row r="2678" spans="4:10" x14ac:dyDescent="0.35">
      <c r="D2678" s="3"/>
      <c r="E2678" s="3"/>
      <c r="F2678" s="3"/>
      <c r="G2678" s="3"/>
      <c r="H2678" s="3"/>
      <c r="I2678" s="3"/>
      <c r="J2678" s="3"/>
    </row>
    <row r="2679" spans="4:10" x14ac:dyDescent="0.35">
      <c r="D2679" s="3"/>
      <c r="E2679" s="3"/>
      <c r="F2679" s="3"/>
      <c r="G2679" s="3"/>
      <c r="H2679" s="3"/>
      <c r="I2679" s="3"/>
      <c r="J2679" s="3"/>
    </row>
    <row r="2680" spans="4:10" x14ac:dyDescent="0.35">
      <c r="D2680" s="3"/>
      <c r="E2680" s="3"/>
      <c r="F2680" s="3"/>
      <c r="G2680" s="3"/>
      <c r="H2680" s="3"/>
      <c r="I2680" s="3"/>
      <c r="J2680" s="3"/>
    </row>
    <row r="2681" spans="4:10" x14ac:dyDescent="0.35">
      <c r="D2681" s="3"/>
      <c r="E2681" s="3"/>
      <c r="F2681" s="3"/>
      <c r="G2681" s="3"/>
      <c r="H2681" s="3"/>
      <c r="I2681" s="3"/>
      <c r="J2681" s="3"/>
    </row>
    <row r="2682" spans="4:10" x14ac:dyDescent="0.35">
      <c r="D2682" s="3"/>
      <c r="E2682" s="3"/>
      <c r="F2682" s="3"/>
      <c r="G2682" s="3"/>
      <c r="H2682" s="3"/>
      <c r="I2682" s="3"/>
      <c r="J2682" s="3"/>
    </row>
    <row r="2683" spans="4:10" x14ac:dyDescent="0.35">
      <c r="D2683" s="3"/>
      <c r="E2683" s="3"/>
      <c r="F2683" s="3"/>
      <c r="G2683" s="3"/>
      <c r="H2683" s="3"/>
      <c r="I2683" s="3"/>
      <c r="J2683" s="3"/>
    </row>
    <row r="2684" spans="4:10" x14ac:dyDescent="0.35">
      <c r="D2684" s="3"/>
      <c r="E2684" s="3"/>
      <c r="F2684" s="3"/>
      <c r="G2684" s="3"/>
      <c r="H2684" s="3"/>
      <c r="I2684" s="3"/>
      <c r="J2684" s="3"/>
    </row>
    <row r="2685" spans="4:10" x14ac:dyDescent="0.35">
      <c r="D2685" s="3"/>
      <c r="E2685" s="3"/>
      <c r="F2685" s="3"/>
      <c r="G2685" s="3"/>
      <c r="H2685" s="3"/>
      <c r="I2685" s="3"/>
      <c r="J2685" s="3"/>
    </row>
    <row r="2686" spans="4:10" x14ac:dyDescent="0.35">
      <c r="D2686" s="3"/>
      <c r="E2686" s="3"/>
      <c r="F2686" s="3"/>
      <c r="G2686" s="3"/>
      <c r="H2686" s="3"/>
      <c r="I2686" s="3"/>
      <c r="J2686" s="3"/>
    </row>
    <row r="2687" spans="4:10" x14ac:dyDescent="0.35">
      <c r="D2687" s="3"/>
      <c r="E2687" s="3"/>
      <c r="F2687" s="3"/>
      <c r="G2687" s="3"/>
      <c r="H2687" s="3"/>
      <c r="I2687" s="3"/>
      <c r="J2687" s="3"/>
    </row>
    <row r="2688" spans="4:10" x14ac:dyDescent="0.35">
      <c r="D2688" s="3"/>
      <c r="E2688" s="3"/>
      <c r="F2688" s="3"/>
      <c r="G2688" s="3"/>
      <c r="H2688" s="3"/>
      <c r="I2688" s="3"/>
      <c r="J2688" s="3"/>
    </row>
    <row r="2689" spans="4:10" x14ac:dyDescent="0.35">
      <c r="D2689" s="3"/>
      <c r="E2689" s="3"/>
      <c r="F2689" s="3"/>
      <c r="G2689" s="3"/>
      <c r="H2689" s="3"/>
      <c r="I2689" s="3"/>
      <c r="J2689" s="3"/>
    </row>
    <row r="2690" spans="4:10" x14ac:dyDescent="0.35">
      <c r="D2690" s="3"/>
      <c r="E2690" s="3"/>
      <c r="F2690" s="3"/>
      <c r="G2690" s="3"/>
      <c r="H2690" s="3"/>
      <c r="I2690" s="3"/>
      <c r="J2690" s="3"/>
    </row>
    <row r="2691" spans="4:10" x14ac:dyDescent="0.35">
      <c r="D2691" s="3"/>
      <c r="E2691" s="3"/>
      <c r="F2691" s="3"/>
      <c r="G2691" s="3"/>
      <c r="H2691" s="3"/>
      <c r="I2691" s="3"/>
      <c r="J2691" s="3"/>
    </row>
    <row r="2692" spans="4:10" x14ac:dyDescent="0.35">
      <c r="D2692" s="3"/>
      <c r="E2692" s="3"/>
      <c r="F2692" s="3"/>
      <c r="G2692" s="3"/>
      <c r="H2692" s="3"/>
      <c r="I2692" s="3"/>
      <c r="J2692" s="3"/>
    </row>
    <row r="2693" spans="4:10" x14ac:dyDescent="0.35">
      <c r="D2693" s="3"/>
      <c r="E2693" s="3"/>
      <c r="F2693" s="3"/>
      <c r="G2693" s="3"/>
      <c r="H2693" s="3"/>
      <c r="I2693" s="3"/>
      <c r="J2693" s="3"/>
    </row>
    <row r="2694" spans="4:10" x14ac:dyDescent="0.35">
      <c r="D2694" s="3"/>
      <c r="E2694" s="3"/>
      <c r="F2694" s="3"/>
      <c r="G2694" s="3"/>
      <c r="H2694" s="3"/>
      <c r="I2694" s="3"/>
      <c r="J2694" s="3"/>
    </row>
    <row r="2695" spans="4:10" x14ac:dyDescent="0.35">
      <c r="D2695" s="3"/>
      <c r="E2695" s="3"/>
      <c r="F2695" s="3"/>
      <c r="G2695" s="3"/>
      <c r="H2695" s="3"/>
      <c r="I2695" s="3"/>
      <c r="J2695" s="3"/>
    </row>
    <row r="2696" spans="4:10" x14ac:dyDescent="0.35">
      <c r="D2696" s="3"/>
      <c r="E2696" s="3"/>
      <c r="F2696" s="3"/>
      <c r="G2696" s="3"/>
      <c r="H2696" s="3"/>
      <c r="I2696" s="3"/>
      <c r="J2696" s="3"/>
    </row>
    <row r="2697" spans="4:10" x14ac:dyDescent="0.35">
      <c r="D2697" s="3"/>
      <c r="E2697" s="3"/>
      <c r="F2697" s="3"/>
      <c r="G2697" s="3"/>
      <c r="H2697" s="3"/>
      <c r="I2697" s="3"/>
      <c r="J2697" s="3"/>
    </row>
    <row r="2698" spans="4:10" x14ac:dyDescent="0.35">
      <c r="D2698" s="3"/>
      <c r="E2698" s="3"/>
      <c r="F2698" s="3"/>
      <c r="G2698" s="3"/>
      <c r="H2698" s="3"/>
      <c r="I2698" s="3"/>
      <c r="J2698" s="3"/>
    </row>
    <row r="2699" spans="4:10" x14ac:dyDescent="0.35">
      <c r="D2699" s="3"/>
      <c r="E2699" s="3"/>
      <c r="F2699" s="3"/>
      <c r="G2699" s="3"/>
      <c r="H2699" s="3"/>
      <c r="I2699" s="3"/>
      <c r="J2699" s="3"/>
    </row>
    <row r="2700" spans="4:10" x14ac:dyDescent="0.35">
      <c r="D2700" s="3"/>
      <c r="E2700" s="3"/>
      <c r="F2700" s="3"/>
      <c r="G2700" s="3"/>
      <c r="H2700" s="3"/>
      <c r="I2700" s="3"/>
      <c r="J2700" s="3"/>
    </row>
    <row r="2701" spans="4:10" x14ac:dyDescent="0.35">
      <c r="D2701" s="3"/>
      <c r="E2701" s="3"/>
      <c r="F2701" s="3"/>
      <c r="G2701" s="3"/>
      <c r="H2701" s="3"/>
      <c r="I2701" s="3"/>
      <c r="J2701" s="3"/>
    </row>
    <row r="2702" spans="4:10" x14ac:dyDescent="0.35">
      <c r="D2702" s="3"/>
      <c r="E2702" s="3"/>
      <c r="F2702" s="3"/>
      <c r="G2702" s="3"/>
      <c r="H2702" s="3"/>
      <c r="I2702" s="3"/>
      <c r="J2702" s="3"/>
    </row>
    <row r="2703" spans="4:10" x14ac:dyDescent="0.35">
      <c r="D2703" s="3"/>
      <c r="E2703" s="3"/>
      <c r="F2703" s="3"/>
      <c r="G2703" s="3"/>
      <c r="H2703" s="3"/>
      <c r="I2703" s="3"/>
      <c r="J2703" s="3"/>
    </row>
    <row r="2704" spans="4:10" x14ac:dyDescent="0.35">
      <c r="D2704" s="3"/>
      <c r="E2704" s="3"/>
      <c r="F2704" s="3"/>
      <c r="G2704" s="3"/>
      <c r="H2704" s="3"/>
      <c r="I2704" s="3"/>
      <c r="J2704" s="3"/>
    </row>
    <row r="2705" spans="4:10" x14ac:dyDescent="0.35">
      <c r="D2705" s="3"/>
      <c r="E2705" s="3"/>
      <c r="F2705" s="3"/>
      <c r="G2705" s="3"/>
      <c r="H2705" s="3"/>
      <c r="I2705" s="3"/>
      <c r="J2705" s="3"/>
    </row>
    <row r="2706" spans="4:10" x14ac:dyDescent="0.35">
      <c r="D2706" s="3"/>
      <c r="E2706" s="3"/>
      <c r="F2706" s="3"/>
      <c r="G2706" s="3"/>
      <c r="H2706" s="3"/>
      <c r="I2706" s="3"/>
      <c r="J2706" s="3"/>
    </row>
    <row r="2707" spans="4:10" x14ac:dyDescent="0.35">
      <c r="D2707" s="3"/>
      <c r="E2707" s="3"/>
      <c r="F2707" s="3"/>
      <c r="G2707" s="3"/>
      <c r="H2707" s="3"/>
      <c r="I2707" s="3"/>
      <c r="J2707" s="3"/>
    </row>
    <row r="2708" spans="4:10" x14ac:dyDescent="0.35">
      <c r="D2708" s="3"/>
      <c r="E2708" s="3"/>
      <c r="F2708" s="3"/>
      <c r="G2708" s="3"/>
      <c r="H2708" s="3"/>
      <c r="I2708" s="3"/>
      <c r="J2708" s="3"/>
    </row>
    <row r="2709" spans="4:10" x14ac:dyDescent="0.35">
      <c r="D2709" s="3"/>
      <c r="E2709" s="3"/>
      <c r="F2709" s="3"/>
      <c r="G2709" s="3"/>
      <c r="H2709" s="3"/>
      <c r="I2709" s="3"/>
      <c r="J2709" s="3"/>
    </row>
    <row r="2710" spans="4:10" x14ac:dyDescent="0.35">
      <c r="D2710" s="3"/>
      <c r="E2710" s="3"/>
      <c r="F2710" s="3"/>
      <c r="G2710" s="3"/>
      <c r="H2710" s="3"/>
      <c r="I2710" s="3"/>
      <c r="J2710" s="3"/>
    </row>
    <row r="2711" spans="4:10" x14ac:dyDescent="0.35">
      <c r="D2711" s="3"/>
      <c r="E2711" s="3"/>
      <c r="F2711" s="3"/>
      <c r="G2711" s="3"/>
      <c r="H2711" s="3"/>
      <c r="I2711" s="3"/>
      <c r="J2711" s="3"/>
    </row>
    <row r="2712" spans="4:10" x14ac:dyDescent="0.35">
      <c r="D2712" s="3"/>
      <c r="E2712" s="3"/>
      <c r="F2712" s="3"/>
      <c r="G2712" s="3"/>
      <c r="H2712" s="3"/>
      <c r="I2712" s="3"/>
      <c r="J2712" s="3"/>
    </row>
    <row r="2713" spans="4:10" x14ac:dyDescent="0.35">
      <c r="D2713" s="3"/>
      <c r="E2713" s="3"/>
      <c r="F2713" s="3"/>
      <c r="G2713" s="3"/>
      <c r="H2713" s="3"/>
      <c r="I2713" s="3"/>
      <c r="J2713" s="3"/>
    </row>
    <row r="2714" spans="4:10" x14ac:dyDescent="0.35">
      <c r="D2714" s="3"/>
      <c r="E2714" s="3"/>
      <c r="F2714" s="3"/>
      <c r="G2714" s="3"/>
      <c r="H2714" s="3"/>
      <c r="I2714" s="3"/>
      <c r="J2714" s="3"/>
    </row>
    <row r="2715" spans="4:10" x14ac:dyDescent="0.35">
      <c r="D2715" s="3"/>
      <c r="E2715" s="3"/>
      <c r="F2715" s="3"/>
      <c r="G2715" s="3"/>
      <c r="H2715" s="3"/>
      <c r="I2715" s="3"/>
      <c r="J2715" s="3"/>
    </row>
    <row r="2716" spans="4:10" x14ac:dyDescent="0.35">
      <c r="D2716" s="3"/>
      <c r="E2716" s="3"/>
      <c r="F2716" s="3"/>
      <c r="G2716" s="3"/>
      <c r="H2716" s="3"/>
      <c r="I2716" s="3"/>
      <c r="J2716" s="3"/>
    </row>
    <row r="2717" spans="4:10" x14ac:dyDescent="0.35">
      <c r="D2717" s="3"/>
      <c r="E2717" s="3"/>
      <c r="F2717" s="3"/>
      <c r="G2717" s="3"/>
      <c r="H2717" s="3"/>
      <c r="I2717" s="3"/>
      <c r="J2717" s="3"/>
    </row>
    <row r="2718" spans="4:10" x14ac:dyDescent="0.35">
      <c r="D2718" s="3"/>
      <c r="E2718" s="3"/>
      <c r="F2718" s="3"/>
      <c r="G2718" s="3"/>
      <c r="H2718" s="3"/>
      <c r="I2718" s="3"/>
      <c r="J2718" s="3"/>
    </row>
    <row r="2719" spans="4:10" x14ac:dyDescent="0.35">
      <c r="D2719" s="3"/>
      <c r="E2719" s="3"/>
      <c r="F2719" s="3"/>
      <c r="G2719" s="3"/>
      <c r="H2719" s="3"/>
      <c r="I2719" s="3"/>
      <c r="J2719" s="3"/>
    </row>
    <row r="2720" spans="4:10" x14ac:dyDescent="0.35">
      <c r="D2720" s="3"/>
      <c r="E2720" s="3"/>
      <c r="F2720" s="3"/>
      <c r="G2720" s="3"/>
      <c r="H2720" s="3"/>
      <c r="I2720" s="3"/>
      <c r="J2720" s="3"/>
    </row>
    <row r="2721" spans="4:10" x14ac:dyDescent="0.35">
      <c r="D2721" s="3"/>
      <c r="E2721" s="3"/>
      <c r="F2721" s="3"/>
      <c r="G2721" s="3"/>
      <c r="H2721" s="3"/>
      <c r="I2721" s="3"/>
      <c r="J2721" s="3"/>
    </row>
    <row r="2722" spans="4:10" x14ac:dyDescent="0.35">
      <c r="D2722" s="3"/>
      <c r="E2722" s="3"/>
      <c r="F2722" s="3"/>
      <c r="G2722" s="3"/>
      <c r="H2722" s="3"/>
      <c r="I2722" s="3"/>
      <c r="J2722" s="3"/>
    </row>
    <row r="2723" spans="4:10" x14ac:dyDescent="0.35">
      <c r="D2723" s="3"/>
      <c r="E2723" s="3"/>
      <c r="F2723" s="3"/>
      <c r="G2723" s="3"/>
      <c r="H2723" s="3"/>
      <c r="I2723" s="3"/>
      <c r="J2723" s="3"/>
    </row>
    <row r="2724" spans="4:10" x14ac:dyDescent="0.35">
      <c r="D2724" s="3"/>
      <c r="E2724" s="3"/>
      <c r="F2724" s="3"/>
      <c r="G2724" s="3"/>
      <c r="H2724" s="3"/>
      <c r="I2724" s="3"/>
      <c r="J2724" s="3"/>
    </row>
    <row r="2725" spans="4:10" x14ac:dyDescent="0.35">
      <c r="D2725" s="3"/>
      <c r="E2725" s="3"/>
      <c r="F2725" s="3"/>
      <c r="G2725" s="3"/>
      <c r="H2725" s="3"/>
      <c r="I2725" s="3"/>
      <c r="J2725" s="3"/>
    </row>
    <row r="2726" spans="4:10" x14ac:dyDescent="0.35">
      <c r="D2726" s="3"/>
      <c r="E2726" s="3"/>
      <c r="F2726" s="3"/>
      <c r="G2726" s="3"/>
      <c r="H2726" s="3"/>
      <c r="I2726" s="3"/>
      <c r="J2726" s="3"/>
    </row>
    <row r="2727" spans="4:10" x14ac:dyDescent="0.35">
      <c r="D2727" s="3"/>
      <c r="E2727" s="3"/>
      <c r="F2727" s="3"/>
      <c r="G2727" s="3"/>
      <c r="H2727" s="3"/>
      <c r="I2727" s="3"/>
      <c r="J2727" s="3"/>
    </row>
    <row r="2728" spans="4:10" x14ac:dyDescent="0.35">
      <c r="D2728" s="3"/>
      <c r="E2728" s="3"/>
      <c r="F2728" s="3"/>
      <c r="G2728" s="3"/>
      <c r="H2728" s="3"/>
      <c r="I2728" s="3"/>
      <c r="J2728" s="3"/>
    </row>
    <row r="2729" spans="4:10" x14ac:dyDescent="0.35">
      <c r="D2729" s="3"/>
      <c r="E2729" s="3"/>
      <c r="F2729" s="3"/>
      <c r="G2729" s="3"/>
      <c r="H2729" s="3"/>
      <c r="I2729" s="3"/>
      <c r="J2729" s="3"/>
    </row>
    <row r="2730" spans="4:10" x14ac:dyDescent="0.35">
      <c r="D2730" s="3"/>
      <c r="E2730" s="3"/>
      <c r="F2730" s="3"/>
      <c r="G2730" s="3"/>
      <c r="H2730" s="3"/>
      <c r="I2730" s="3"/>
      <c r="J2730" s="3"/>
    </row>
    <row r="2731" spans="4:10" x14ac:dyDescent="0.35">
      <c r="D2731" s="3"/>
      <c r="E2731" s="3"/>
      <c r="F2731" s="3"/>
      <c r="G2731" s="3"/>
      <c r="H2731" s="3"/>
      <c r="I2731" s="3"/>
      <c r="J2731" s="3"/>
    </row>
    <row r="2732" spans="4:10" x14ac:dyDescent="0.35">
      <c r="D2732" s="3"/>
      <c r="E2732" s="3"/>
      <c r="F2732" s="3"/>
      <c r="G2732" s="3"/>
      <c r="H2732" s="3"/>
      <c r="I2732" s="3"/>
      <c r="J2732" s="3"/>
    </row>
    <row r="2733" spans="4:10" x14ac:dyDescent="0.35">
      <c r="D2733" s="3"/>
      <c r="E2733" s="3"/>
      <c r="F2733" s="3"/>
      <c r="G2733" s="3"/>
      <c r="H2733" s="3"/>
      <c r="I2733" s="3"/>
      <c r="J2733" s="3"/>
    </row>
    <row r="2734" spans="4:10" x14ac:dyDescent="0.35">
      <c r="D2734" s="3"/>
      <c r="E2734" s="3"/>
      <c r="F2734" s="3"/>
      <c r="G2734" s="3"/>
      <c r="H2734" s="3"/>
      <c r="I2734" s="3"/>
      <c r="J2734" s="3"/>
    </row>
    <row r="2735" spans="4:10" x14ac:dyDescent="0.35">
      <c r="D2735" s="3"/>
      <c r="E2735" s="3"/>
      <c r="F2735" s="3"/>
      <c r="G2735" s="3"/>
      <c r="H2735" s="3"/>
      <c r="I2735" s="3"/>
      <c r="J2735" s="3"/>
    </row>
    <row r="2736" spans="4:10" x14ac:dyDescent="0.35">
      <c r="D2736" s="3"/>
      <c r="E2736" s="3"/>
      <c r="F2736" s="3"/>
      <c r="G2736" s="3"/>
      <c r="H2736" s="3"/>
      <c r="I2736" s="3"/>
      <c r="J2736" s="3"/>
    </row>
    <row r="2737" spans="4:10" x14ac:dyDescent="0.35">
      <c r="D2737" s="3"/>
      <c r="E2737" s="3"/>
      <c r="F2737" s="3"/>
      <c r="G2737" s="3"/>
      <c r="H2737" s="3"/>
      <c r="I2737" s="3"/>
      <c r="J2737" s="3"/>
    </row>
    <row r="2738" spans="4:10" x14ac:dyDescent="0.35">
      <c r="D2738" s="3"/>
      <c r="E2738" s="3"/>
      <c r="F2738" s="3"/>
      <c r="G2738" s="3"/>
      <c r="H2738" s="3"/>
      <c r="I2738" s="3"/>
      <c r="J2738" s="3"/>
    </row>
    <row r="2739" spans="4:10" x14ac:dyDescent="0.35">
      <c r="D2739" s="3"/>
      <c r="E2739" s="3"/>
      <c r="F2739" s="3"/>
      <c r="G2739" s="3"/>
      <c r="H2739" s="3"/>
      <c r="I2739" s="3"/>
      <c r="J2739" s="3"/>
    </row>
    <row r="2740" spans="4:10" x14ac:dyDescent="0.35">
      <c r="D2740" s="3"/>
      <c r="E2740" s="3"/>
      <c r="F2740" s="3"/>
      <c r="G2740" s="3"/>
      <c r="H2740" s="3"/>
      <c r="I2740" s="3"/>
      <c r="J2740" s="3"/>
    </row>
    <row r="2741" spans="4:10" x14ac:dyDescent="0.35">
      <c r="D2741" s="3"/>
      <c r="E2741" s="3"/>
      <c r="F2741" s="3"/>
      <c r="G2741" s="3"/>
      <c r="H2741" s="3"/>
      <c r="I2741" s="3"/>
      <c r="J2741" s="3"/>
    </row>
    <row r="2742" spans="4:10" x14ac:dyDescent="0.35">
      <c r="D2742" s="3"/>
      <c r="E2742" s="3"/>
      <c r="F2742" s="3"/>
      <c r="G2742" s="3"/>
      <c r="H2742" s="3"/>
      <c r="I2742" s="3"/>
      <c r="J2742" s="3"/>
    </row>
    <row r="2743" spans="4:10" x14ac:dyDescent="0.35">
      <c r="D2743" s="3"/>
      <c r="E2743" s="3"/>
      <c r="F2743" s="3"/>
      <c r="G2743" s="3"/>
      <c r="H2743" s="3"/>
      <c r="I2743" s="3"/>
      <c r="J2743" s="3"/>
    </row>
    <row r="2744" spans="4:10" x14ac:dyDescent="0.35">
      <c r="D2744" s="3"/>
      <c r="E2744" s="3"/>
      <c r="F2744" s="3"/>
      <c r="G2744" s="3"/>
      <c r="H2744" s="3"/>
      <c r="I2744" s="3"/>
      <c r="J2744" s="3"/>
    </row>
    <row r="2745" spans="4:10" x14ac:dyDescent="0.35">
      <c r="D2745" s="3"/>
      <c r="E2745" s="3"/>
      <c r="F2745" s="3"/>
      <c r="G2745" s="3"/>
      <c r="H2745" s="3"/>
      <c r="I2745" s="3"/>
      <c r="J2745" s="3"/>
    </row>
    <row r="2746" spans="4:10" x14ac:dyDescent="0.35">
      <c r="D2746" s="3"/>
      <c r="E2746" s="3"/>
      <c r="F2746" s="3"/>
      <c r="G2746" s="3"/>
      <c r="H2746" s="3"/>
      <c r="I2746" s="3"/>
      <c r="J2746" s="3"/>
    </row>
    <row r="2747" spans="4:10" x14ac:dyDescent="0.35">
      <c r="D2747" s="3"/>
      <c r="E2747" s="3"/>
      <c r="F2747" s="3"/>
      <c r="G2747" s="3"/>
      <c r="H2747" s="3"/>
      <c r="I2747" s="3"/>
      <c r="J2747" s="3"/>
    </row>
    <row r="2748" spans="4:10" x14ac:dyDescent="0.35">
      <c r="D2748" s="3"/>
      <c r="E2748" s="3"/>
      <c r="F2748" s="3"/>
      <c r="G2748" s="3"/>
      <c r="H2748" s="3"/>
      <c r="I2748" s="3"/>
      <c r="J2748" s="3"/>
    </row>
    <row r="2749" spans="4:10" x14ac:dyDescent="0.35">
      <c r="D2749" s="3"/>
      <c r="E2749" s="3"/>
      <c r="F2749" s="3"/>
      <c r="G2749" s="3"/>
      <c r="H2749" s="3"/>
      <c r="I2749" s="3"/>
      <c r="J2749" s="3"/>
    </row>
    <row r="2750" spans="4:10" x14ac:dyDescent="0.35">
      <c r="D2750" s="3"/>
      <c r="E2750" s="3"/>
      <c r="F2750" s="3"/>
      <c r="G2750" s="3"/>
      <c r="H2750" s="3"/>
      <c r="I2750" s="3"/>
      <c r="J2750" s="3"/>
    </row>
    <row r="2751" spans="4:10" x14ac:dyDescent="0.35">
      <c r="D2751" s="3"/>
      <c r="E2751" s="3"/>
      <c r="F2751" s="3"/>
      <c r="G2751" s="3"/>
      <c r="H2751" s="3"/>
      <c r="I2751" s="3"/>
      <c r="J2751" s="3"/>
    </row>
    <row r="2752" spans="4:10" x14ac:dyDescent="0.35">
      <c r="D2752" s="3"/>
      <c r="E2752" s="3"/>
      <c r="F2752" s="3"/>
      <c r="G2752" s="3"/>
      <c r="H2752" s="3"/>
      <c r="I2752" s="3"/>
      <c r="J2752" s="3"/>
    </row>
    <row r="2753" spans="4:10" x14ac:dyDescent="0.35">
      <c r="D2753" s="3"/>
      <c r="E2753" s="3"/>
      <c r="F2753" s="3"/>
      <c r="G2753" s="3"/>
      <c r="H2753" s="3"/>
      <c r="I2753" s="3"/>
      <c r="J2753" s="3"/>
    </row>
    <row r="2754" spans="4:10" x14ac:dyDescent="0.35">
      <c r="D2754" s="3"/>
      <c r="E2754" s="3"/>
      <c r="F2754" s="3"/>
      <c r="G2754" s="3"/>
      <c r="H2754" s="3"/>
      <c r="I2754" s="3"/>
      <c r="J2754" s="3"/>
    </row>
    <row r="2755" spans="4:10" x14ac:dyDescent="0.35">
      <c r="D2755" s="3"/>
      <c r="E2755" s="3"/>
      <c r="F2755" s="3"/>
      <c r="G2755" s="3"/>
      <c r="H2755" s="3"/>
      <c r="I2755" s="3"/>
      <c r="J2755" s="3"/>
    </row>
    <row r="2756" spans="4:10" x14ac:dyDescent="0.35">
      <c r="D2756" s="3"/>
      <c r="E2756" s="3"/>
      <c r="F2756" s="3"/>
      <c r="G2756" s="3"/>
      <c r="H2756" s="3"/>
      <c r="I2756" s="3"/>
      <c r="J2756" s="3"/>
    </row>
    <row r="2757" spans="4:10" x14ac:dyDescent="0.35">
      <c r="D2757" s="3"/>
      <c r="E2757" s="3"/>
      <c r="F2757" s="3"/>
      <c r="G2757" s="3"/>
      <c r="H2757" s="3"/>
      <c r="I2757" s="3"/>
      <c r="J2757" s="3"/>
    </row>
    <row r="2758" spans="4:10" x14ac:dyDescent="0.35">
      <c r="D2758" s="3"/>
      <c r="E2758" s="3"/>
      <c r="F2758" s="3"/>
      <c r="G2758" s="3"/>
      <c r="H2758" s="3"/>
      <c r="I2758" s="3"/>
      <c r="J2758" s="3"/>
    </row>
    <row r="2759" spans="4:10" x14ac:dyDescent="0.35">
      <c r="D2759" s="3"/>
      <c r="E2759" s="3"/>
      <c r="F2759" s="3"/>
      <c r="G2759" s="3"/>
      <c r="H2759" s="3"/>
      <c r="I2759" s="3"/>
      <c r="J2759" s="3"/>
    </row>
    <row r="2760" spans="4:10" x14ac:dyDescent="0.35">
      <c r="D2760" s="3"/>
      <c r="E2760" s="3"/>
      <c r="F2760" s="3"/>
      <c r="G2760" s="3"/>
      <c r="H2760" s="3"/>
      <c r="I2760" s="3"/>
      <c r="J2760" s="3"/>
    </row>
    <row r="2761" spans="4:10" x14ac:dyDescent="0.35">
      <c r="D2761" s="3"/>
      <c r="E2761" s="3"/>
      <c r="F2761" s="3"/>
      <c r="G2761" s="3"/>
      <c r="H2761" s="3"/>
      <c r="I2761" s="3"/>
      <c r="J2761" s="3"/>
    </row>
    <row r="2762" spans="4:10" x14ac:dyDescent="0.35">
      <c r="D2762" s="3"/>
      <c r="E2762" s="3"/>
      <c r="F2762" s="3"/>
      <c r="G2762" s="3"/>
      <c r="H2762" s="3"/>
      <c r="I2762" s="3"/>
      <c r="J2762" s="3"/>
    </row>
    <row r="2763" spans="4:10" x14ac:dyDescent="0.35">
      <c r="D2763" s="3"/>
      <c r="E2763" s="3"/>
      <c r="F2763" s="3"/>
      <c r="G2763" s="3"/>
      <c r="H2763" s="3"/>
      <c r="I2763" s="3"/>
      <c r="J2763" s="3"/>
    </row>
    <row r="2764" spans="4:10" x14ac:dyDescent="0.35">
      <c r="D2764" s="3"/>
      <c r="E2764" s="3"/>
      <c r="F2764" s="3"/>
      <c r="G2764" s="3"/>
      <c r="H2764" s="3"/>
      <c r="I2764" s="3"/>
      <c r="J2764" s="3"/>
    </row>
    <row r="2765" spans="4:10" x14ac:dyDescent="0.35">
      <c r="D2765" s="3"/>
      <c r="E2765" s="3"/>
      <c r="F2765" s="3"/>
      <c r="G2765" s="3"/>
      <c r="H2765" s="3"/>
      <c r="I2765" s="3"/>
      <c r="J2765" s="3"/>
    </row>
    <row r="2766" spans="4:10" x14ac:dyDescent="0.35">
      <c r="D2766" s="3"/>
      <c r="E2766" s="3"/>
      <c r="F2766" s="3"/>
      <c r="G2766" s="3"/>
      <c r="H2766" s="3"/>
      <c r="I2766" s="3"/>
      <c r="J2766" s="3"/>
    </row>
    <row r="2767" spans="4:10" x14ac:dyDescent="0.35">
      <c r="D2767" s="3"/>
      <c r="E2767" s="3"/>
      <c r="F2767" s="3"/>
      <c r="G2767" s="3"/>
      <c r="H2767" s="3"/>
      <c r="I2767" s="3"/>
      <c r="J2767" s="3"/>
    </row>
    <row r="2768" spans="4:10" x14ac:dyDescent="0.35">
      <c r="D2768" s="3"/>
      <c r="E2768" s="3"/>
      <c r="F2768" s="3"/>
      <c r="G2768" s="3"/>
      <c r="H2768" s="3"/>
      <c r="I2768" s="3"/>
      <c r="J2768" s="3"/>
    </row>
    <row r="2769" spans="4:10" x14ac:dyDescent="0.35">
      <c r="D2769" s="3"/>
      <c r="E2769" s="3"/>
      <c r="F2769" s="3"/>
      <c r="G2769" s="3"/>
      <c r="H2769" s="3"/>
      <c r="I2769" s="3"/>
      <c r="J2769" s="3"/>
    </row>
    <row r="2770" spans="4:10" x14ac:dyDescent="0.35">
      <c r="D2770" s="3"/>
      <c r="E2770" s="3"/>
      <c r="F2770" s="3"/>
      <c r="G2770" s="3"/>
      <c r="H2770" s="3"/>
      <c r="I2770" s="3"/>
      <c r="J2770" s="3"/>
    </row>
    <row r="2771" spans="4:10" x14ac:dyDescent="0.35">
      <c r="D2771" s="3"/>
      <c r="E2771" s="3"/>
      <c r="F2771" s="3"/>
      <c r="G2771" s="3"/>
      <c r="H2771" s="3"/>
      <c r="I2771" s="3"/>
      <c r="J2771" s="3"/>
    </row>
    <row r="2772" spans="4:10" x14ac:dyDescent="0.35">
      <c r="D2772" s="3"/>
      <c r="E2772" s="3"/>
      <c r="F2772" s="3"/>
      <c r="G2772" s="3"/>
      <c r="H2772" s="3"/>
      <c r="I2772" s="3"/>
      <c r="J2772" s="3"/>
    </row>
    <row r="2773" spans="4:10" x14ac:dyDescent="0.35">
      <c r="D2773" s="3"/>
      <c r="E2773" s="3"/>
      <c r="F2773" s="3"/>
      <c r="G2773" s="3"/>
      <c r="H2773" s="3"/>
      <c r="I2773" s="3"/>
      <c r="J2773" s="3"/>
    </row>
    <row r="2774" spans="4:10" x14ac:dyDescent="0.35">
      <c r="D2774" s="3"/>
      <c r="E2774" s="3"/>
      <c r="F2774" s="3"/>
      <c r="G2774" s="3"/>
      <c r="H2774" s="3"/>
      <c r="I2774" s="3"/>
      <c r="J2774" s="3"/>
    </row>
    <row r="2775" spans="4:10" x14ac:dyDescent="0.35">
      <c r="D2775" s="3"/>
      <c r="E2775" s="3"/>
      <c r="F2775" s="3"/>
      <c r="G2775" s="3"/>
      <c r="H2775" s="3"/>
      <c r="I2775" s="3"/>
      <c r="J2775" s="3"/>
    </row>
    <row r="2776" spans="4:10" x14ac:dyDescent="0.35">
      <c r="D2776" s="3"/>
      <c r="E2776" s="3"/>
      <c r="F2776" s="3"/>
      <c r="G2776" s="3"/>
      <c r="H2776" s="3"/>
      <c r="I2776" s="3"/>
      <c r="J2776" s="3"/>
    </row>
    <row r="2777" spans="4:10" x14ac:dyDescent="0.35">
      <c r="D2777" s="3"/>
      <c r="E2777" s="3"/>
      <c r="F2777" s="3"/>
      <c r="G2777" s="3"/>
      <c r="H2777" s="3"/>
      <c r="I2777" s="3"/>
      <c r="J2777" s="3"/>
    </row>
    <row r="2778" spans="4:10" x14ac:dyDescent="0.35">
      <c r="D2778" s="3"/>
      <c r="E2778" s="3"/>
      <c r="F2778" s="3"/>
      <c r="G2778" s="3"/>
      <c r="H2778" s="3"/>
      <c r="I2778" s="3"/>
      <c r="J2778" s="3"/>
    </row>
    <row r="2779" spans="4:10" x14ac:dyDescent="0.35">
      <c r="D2779" s="3"/>
      <c r="E2779" s="3"/>
      <c r="F2779" s="3"/>
      <c r="G2779" s="3"/>
      <c r="H2779" s="3"/>
      <c r="I2779" s="3"/>
      <c r="J2779" s="3"/>
    </row>
    <row r="2780" spans="4:10" x14ac:dyDescent="0.35">
      <c r="D2780" s="3"/>
      <c r="E2780" s="3"/>
      <c r="F2780" s="3"/>
      <c r="G2780" s="3"/>
      <c r="H2780" s="3"/>
      <c r="I2780" s="3"/>
      <c r="J2780" s="3"/>
    </row>
    <row r="2781" spans="4:10" x14ac:dyDescent="0.35">
      <c r="D2781" s="3"/>
      <c r="E2781" s="3"/>
      <c r="F2781" s="3"/>
      <c r="G2781" s="3"/>
      <c r="H2781" s="3"/>
      <c r="I2781" s="3"/>
      <c r="J2781" s="3"/>
    </row>
    <row r="2782" spans="4:10" x14ac:dyDescent="0.35">
      <c r="D2782" s="3"/>
      <c r="E2782" s="3"/>
      <c r="F2782" s="3"/>
      <c r="G2782" s="3"/>
      <c r="H2782" s="3"/>
      <c r="I2782" s="3"/>
      <c r="J2782" s="3"/>
    </row>
    <row r="2783" spans="4:10" x14ac:dyDescent="0.35">
      <c r="D2783" s="3"/>
      <c r="E2783" s="3"/>
      <c r="F2783" s="3"/>
      <c r="G2783" s="3"/>
      <c r="H2783" s="3"/>
      <c r="I2783" s="3"/>
      <c r="J2783" s="3"/>
    </row>
    <row r="2784" spans="4:10" x14ac:dyDescent="0.35">
      <c r="D2784" s="3"/>
      <c r="E2784" s="3"/>
      <c r="F2784" s="3"/>
      <c r="G2784" s="3"/>
      <c r="H2784" s="3"/>
      <c r="I2784" s="3"/>
      <c r="J2784" s="3"/>
    </row>
    <row r="2785" spans="4:10" x14ac:dyDescent="0.35">
      <c r="D2785" s="3"/>
      <c r="E2785" s="3"/>
      <c r="F2785" s="3"/>
      <c r="G2785" s="3"/>
      <c r="H2785" s="3"/>
      <c r="I2785" s="3"/>
      <c r="J2785" s="3"/>
    </row>
    <row r="2786" spans="4:10" x14ac:dyDescent="0.35">
      <c r="D2786" s="3"/>
      <c r="E2786" s="3"/>
      <c r="F2786" s="3"/>
      <c r="G2786" s="3"/>
      <c r="H2786" s="3"/>
      <c r="I2786" s="3"/>
      <c r="J2786" s="3"/>
    </row>
    <row r="2787" spans="4:10" x14ac:dyDescent="0.35">
      <c r="D2787" s="3"/>
      <c r="E2787" s="3"/>
      <c r="F2787" s="3"/>
      <c r="G2787" s="3"/>
      <c r="H2787" s="3"/>
      <c r="I2787" s="3"/>
      <c r="J2787" s="3"/>
    </row>
    <row r="2788" spans="4:10" x14ac:dyDescent="0.35">
      <c r="D2788" s="3"/>
      <c r="E2788" s="3"/>
      <c r="F2788" s="3"/>
      <c r="G2788" s="3"/>
      <c r="H2788" s="3"/>
      <c r="I2788" s="3"/>
      <c r="J2788" s="3"/>
    </row>
    <row r="2789" spans="4:10" x14ac:dyDescent="0.35">
      <c r="D2789" s="3"/>
      <c r="E2789" s="3"/>
      <c r="F2789" s="3"/>
      <c r="G2789" s="3"/>
      <c r="H2789" s="3"/>
      <c r="I2789" s="3"/>
      <c r="J2789" s="3"/>
    </row>
    <row r="2790" spans="4:10" x14ac:dyDescent="0.35">
      <c r="D2790" s="3"/>
      <c r="E2790" s="3"/>
      <c r="F2790" s="3"/>
      <c r="G2790" s="3"/>
      <c r="H2790" s="3"/>
      <c r="I2790" s="3"/>
      <c r="J2790" s="3"/>
    </row>
    <row r="2791" spans="4:10" x14ac:dyDescent="0.35">
      <c r="D2791" s="3"/>
      <c r="E2791" s="3"/>
      <c r="F2791" s="3"/>
      <c r="G2791" s="3"/>
      <c r="H2791" s="3"/>
      <c r="I2791" s="3"/>
      <c r="J2791" s="3"/>
    </row>
    <row r="2792" spans="4:10" x14ac:dyDescent="0.35">
      <c r="D2792" s="3"/>
      <c r="E2792" s="3"/>
      <c r="F2792" s="3"/>
      <c r="G2792" s="3"/>
      <c r="H2792" s="3"/>
      <c r="I2792" s="3"/>
      <c r="J2792" s="3"/>
    </row>
    <row r="2793" spans="4:10" x14ac:dyDescent="0.35">
      <c r="D2793" s="3"/>
      <c r="E2793" s="3"/>
      <c r="F2793" s="3"/>
      <c r="G2793" s="3"/>
      <c r="H2793" s="3"/>
      <c r="I2793" s="3"/>
      <c r="J2793" s="3"/>
    </row>
    <row r="2794" spans="4:10" x14ac:dyDescent="0.35">
      <c r="D2794" s="3"/>
      <c r="E2794" s="3"/>
      <c r="F2794" s="3"/>
      <c r="G2794" s="3"/>
      <c r="H2794" s="3"/>
      <c r="I2794" s="3"/>
      <c r="J2794" s="3"/>
    </row>
    <row r="2795" spans="4:10" x14ac:dyDescent="0.35">
      <c r="D2795" s="3"/>
      <c r="E2795" s="3"/>
      <c r="F2795" s="3"/>
      <c r="G2795" s="3"/>
      <c r="H2795" s="3"/>
      <c r="I2795" s="3"/>
      <c r="J2795" s="3"/>
    </row>
    <row r="2796" spans="4:10" x14ac:dyDescent="0.35">
      <c r="D2796" s="3"/>
      <c r="E2796" s="3"/>
      <c r="F2796" s="3"/>
      <c r="G2796" s="3"/>
      <c r="H2796" s="3"/>
      <c r="I2796" s="3"/>
      <c r="J2796" s="3"/>
    </row>
    <row r="2797" spans="4:10" x14ac:dyDescent="0.35">
      <c r="D2797" s="3"/>
      <c r="E2797" s="3"/>
      <c r="F2797" s="3"/>
      <c r="G2797" s="3"/>
      <c r="H2797" s="3"/>
      <c r="I2797" s="3"/>
      <c r="J2797" s="3"/>
    </row>
    <row r="2798" spans="4:10" x14ac:dyDescent="0.35">
      <c r="D2798" s="3"/>
      <c r="E2798" s="3"/>
      <c r="F2798" s="3"/>
      <c r="G2798" s="3"/>
      <c r="H2798" s="3"/>
      <c r="I2798" s="3"/>
      <c r="J2798" s="3"/>
    </row>
    <row r="2799" spans="4:10" x14ac:dyDescent="0.35">
      <c r="D2799" s="3"/>
      <c r="E2799" s="3"/>
      <c r="F2799" s="3"/>
      <c r="G2799" s="3"/>
      <c r="H2799" s="3"/>
      <c r="I2799" s="3"/>
      <c r="J2799" s="3"/>
    </row>
    <row r="2800" spans="4:10" x14ac:dyDescent="0.35">
      <c r="D2800" s="3"/>
      <c r="E2800" s="3"/>
      <c r="F2800" s="3"/>
      <c r="G2800" s="3"/>
      <c r="H2800" s="3"/>
      <c r="I2800" s="3"/>
      <c r="J2800" s="3"/>
    </row>
    <row r="2801" spans="4:10" x14ac:dyDescent="0.35">
      <c r="D2801" s="3"/>
      <c r="E2801" s="3"/>
      <c r="F2801" s="3"/>
      <c r="G2801" s="3"/>
      <c r="H2801" s="3"/>
      <c r="I2801" s="3"/>
      <c r="J2801" s="3"/>
    </row>
    <row r="2802" spans="4:10" x14ac:dyDescent="0.35">
      <c r="D2802" s="3"/>
      <c r="E2802" s="3"/>
      <c r="F2802" s="3"/>
      <c r="G2802" s="3"/>
      <c r="H2802" s="3"/>
      <c r="I2802" s="3"/>
      <c r="J2802" s="3"/>
    </row>
    <row r="2803" spans="4:10" x14ac:dyDescent="0.35">
      <c r="D2803" s="3"/>
      <c r="E2803" s="3"/>
      <c r="F2803" s="3"/>
      <c r="G2803" s="3"/>
      <c r="H2803" s="3"/>
      <c r="I2803" s="3"/>
      <c r="J2803" s="3"/>
    </row>
    <row r="2804" spans="4:10" x14ac:dyDescent="0.35">
      <c r="D2804" s="3"/>
      <c r="E2804" s="3"/>
      <c r="F2804" s="3"/>
      <c r="G2804" s="3"/>
      <c r="H2804" s="3"/>
      <c r="I2804" s="3"/>
      <c r="J2804" s="3"/>
    </row>
    <row r="2805" spans="4:10" x14ac:dyDescent="0.35">
      <c r="D2805" s="3"/>
      <c r="E2805" s="3"/>
      <c r="F2805" s="3"/>
      <c r="G2805" s="3"/>
      <c r="H2805" s="3"/>
      <c r="I2805" s="3"/>
      <c r="J2805" s="3"/>
    </row>
    <row r="2806" spans="4:10" x14ac:dyDescent="0.35">
      <c r="D2806" s="3"/>
      <c r="E2806" s="3"/>
      <c r="F2806" s="3"/>
      <c r="G2806" s="3"/>
      <c r="H2806" s="3"/>
      <c r="I2806" s="3"/>
      <c r="J2806" s="3"/>
    </row>
    <row r="2807" spans="4:10" x14ac:dyDescent="0.35">
      <c r="D2807" s="3"/>
      <c r="E2807" s="3"/>
      <c r="F2807" s="3"/>
      <c r="G2807" s="3"/>
      <c r="H2807" s="3"/>
      <c r="I2807" s="3"/>
      <c r="J2807" s="3"/>
    </row>
    <row r="2808" spans="4:10" x14ac:dyDescent="0.35">
      <c r="D2808" s="3"/>
      <c r="E2808" s="3"/>
      <c r="F2808" s="3"/>
      <c r="G2808" s="3"/>
      <c r="H2808" s="3"/>
      <c r="I2808" s="3"/>
      <c r="J2808" s="3"/>
    </row>
    <row r="2809" spans="4:10" x14ac:dyDescent="0.35">
      <c r="D2809" s="3"/>
      <c r="E2809" s="3"/>
      <c r="F2809" s="3"/>
      <c r="G2809" s="3"/>
      <c r="H2809" s="3"/>
      <c r="I2809" s="3"/>
      <c r="J2809" s="3"/>
    </row>
    <row r="2810" spans="4:10" x14ac:dyDescent="0.35">
      <c r="D2810" s="3"/>
      <c r="E2810" s="3"/>
      <c r="F2810" s="3"/>
      <c r="G2810" s="3"/>
      <c r="H2810" s="3"/>
      <c r="I2810" s="3"/>
      <c r="J2810" s="3"/>
    </row>
    <row r="2811" spans="4:10" x14ac:dyDescent="0.35">
      <c r="D2811" s="3"/>
      <c r="E2811" s="3"/>
      <c r="F2811" s="3"/>
      <c r="G2811" s="3"/>
      <c r="H2811" s="3"/>
      <c r="I2811" s="3"/>
      <c r="J2811" s="3"/>
    </row>
    <row r="2812" spans="4:10" x14ac:dyDescent="0.35">
      <c r="D2812" s="3"/>
      <c r="E2812" s="3"/>
      <c r="F2812" s="3"/>
      <c r="G2812" s="3"/>
      <c r="H2812" s="3"/>
      <c r="I2812" s="3"/>
      <c r="J2812" s="3"/>
    </row>
    <row r="2813" spans="4:10" x14ac:dyDescent="0.35">
      <c r="D2813" s="3"/>
      <c r="E2813" s="3"/>
      <c r="F2813" s="3"/>
      <c r="G2813" s="3"/>
      <c r="H2813" s="3"/>
      <c r="I2813" s="3"/>
      <c r="J2813" s="3"/>
    </row>
    <row r="2814" spans="4:10" x14ac:dyDescent="0.35">
      <c r="D2814" s="3"/>
      <c r="E2814" s="3"/>
      <c r="F2814" s="3"/>
      <c r="G2814" s="3"/>
      <c r="H2814" s="3"/>
      <c r="I2814" s="3"/>
      <c r="J2814" s="3"/>
    </row>
    <row r="2815" spans="4:10" x14ac:dyDescent="0.35">
      <c r="D2815" s="3"/>
      <c r="E2815" s="3"/>
      <c r="F2815" s="3"/>
      <c r="G2815" s="3"/>
      <c r="H2815" s="3"/>
      <c r="I2815" s="3"/>
      <c r="J2815" s="3"/>
    </row>
    <row r="2816" spans="4:10" x14ac:dyDescent="0.35">
      <c r="D2816" s="3"/>
      <c r="E2816" s="3"/>
      <c r="F2816" s="3"/>
      <c r="G2816" s="3"/>
      <c r="H2816" s="3"/>
      <c r="I2816" s="3"/>
      <c r="J2816" s="3"/>
    </row>
    <row r="2817" spans="4:10" x14ac:dyDescent="0.35">
      <c r="D2817" s="3"/>
      <c r="E2817" s="3"/>
      <c r="F2817" s="3"/>
      <c r="G2817" s="3"/>
      <c r="H2817" s="3"/>
      <c r="I2817" s="3"/>
      <c r="J2817" s="3"/>
    </row>
    <row r="2818" spans="4:10" x14ac:dyDescent="0.35">
      <c r="D2818" s="3"/>
      <c r="E2818" s="3"/>
      <c r="F2818" s="3"/>
      <c r="G2818" s="3"/>
      <c r="H2818" s="3"/>
      <c r="I2818" s="3"/>
      <c r="J2818" s="3"/>
    </row>
    <row r="2819" spans="4:10" x14ac:dyDescent="0.35">
      <c r="D2819" s="3"/>
      <c r="E2819" s="3"/>
      <c r="F2819" s="3"/>
      <c r="G2819" s="3"/>
      <c r="H2819" s="3"/>
      <c r="I2819" s="3"/>
      <c r="J2819" s="3"/>
    </row>
    <row r="2820" spans="4:10" x14ac:dyDescent="0.35">
      <c r="D2820" s="3"/>
      <c r="E2820" s="3"/>
      <c r="F2820" s="3"/>
      <c r="G2820" s="3"/>
      <c r="H2820" s="3"/>
      <c r="I2820" s="3"/>
      <c r="J2820" s="3"/>
    </row>
    <row r="2821" spans="4:10" x14ac:dyDescent="0.35">
      <c r="D2821" s="3"/>
      <c r="E2821" s="3"/>
      <c r="F2821" s="3"/>
      <c r="G2821" s="3"/>
      <c r="H2821" s="3"/>
      <c r="I2821" s="3"/>
      <c r="J2821" s="3"/>
    </row>
    <row r="2822" spans="4:10" x14ac:dyDescent="0.35">
      <c r="D2822" s="3"/>
      <c r="E2822" s="3"/>
      <c r="F2822" s="3"/>
      <c r="G2822" s="3"/>
      <c r="H2822" s="3"/>
      <c r="I2822" s="3"/>
      <c r="J2822" s="3"/>
    </row>
    <row r="2823" spans="4:10" x14ac:dyDescent="0.35">
      <c r="D2823" s="3"/>
      <c r="E2823" s="3"/>
      <c r="F2823" s="3"/>
      <c r="G2823" s="3"/>
      <c r="H2823" s="3"/>
      <c r="I2823" s="3"/>
      <c r="J2823" s="3"/>
    </row>
    <row r="2824" spans="4:10" x14ac:dyDescent="0.35">
      <c r="D2824" s="3"/>
      <c r="E2824" s="3"/>
      <c r="F2824" s="3"/>
      <c r="G2824" s="3"/>
      <c r="H2824" s="3"/>
      <c r="I2824" s="3"/>
      <c r="J2824" s="3"/>
    </row>
    <row r="2825" spans="4:10" x14ac:dyDescent="0.35">
      <c r="D2825" s="3"/>
      <c r="E2825" s="3"/>
      <c r="F2825" s="3"/>
      <c r="G2825" s="3"/>
      <c r="H2825" s="3"/>
      <c r="I2825" s="3"/>
      <c r="J2825" s="3"/>
    </row>
    <row r="2826" spans="4:10" x14ac:dyDescent="0.35">
      <c r="D2826" s="3"/>
      <c r="E2826" s="3"/>
      <c r="F2826" s="3"/>
      <c r="G2826" s="3"/>
      <c r="H2826" s="3"/>
      <c r="I2826" s="3"/>
      <c r="J2826" s="3"/>
    </row>
    <row r="2827" spans="4:10" x14ac:dyDescent="0.35">
      <c r="D2827" s="3"/>
      <c r="E2827" s="3"/>
      <c r="F2827" s="3"/>
      <c r="G2827" s="3"/>
      <c r="H2827" s="3"/>
      <c r="I2827" s="3"/>
      <c r="J2827" s="3"/>
    </row>
    <row r="2828" spans="4:10" x14ac:dyDescent="0.35">
      <c r="D2828" s="3"/>
      <c r="E2828" s="3"/>
      <c r="F2828" s="3"/>
      <c r="G2828" s="3"/>
      <c r="H2828" s="3"/>
      <c r="I2828" s="3"/>
      <c r="J2828" s="3"/>
    </row>
    <row r="2829" spans="4:10" x14ac:dyDescent="0.35">
      <c r="D2829" s="3"/>
      <c r="E2829" s="3"/>
      <c r="F2829" s="3"/>
      <c r="G2829" s="3"/>
      <c r="H2829" s="3"/>
      <c r="I2829" s="3"/>
      <c r="J2829" s="3"/>
    </row>
    <row r="2830" spans="4:10" x14ac:dyDescent="0.35">
      <c r="D2830" s="3"/>
      <c r="E2830" s="3"/>
      <c r="F2830" s="3"/>
      <c r="G2830" s="3"/>
      <c r="H2830" s="3"/>
      <c r="I2830" s="3"/>
      <c r="J2830" s="3"/>
    </row>
    <row r="2831" spans="4:10" x14ac:dyDescent="0.35">
      <c r="D2831" s="3"/>
      <c r="E2831" s="3"/>
      <c r="F2831" s="3"/>
      <c r="G2831" s="3"/>
      <c r="H2831" s="3"/>
      <c r="I2831" s="3"/>
      <c r="J2831" s="3"/>
    </row>
    <row r="2832" spans="4:10" x14ac:dyDescent="0.35">
      <c r="D2832" s="3"/>
      <c r="E2832" s="3"/>
      <c r="F2832" s="3"/>
      <c r="G2832" s="3"/>
      <c r="H2832" s="3"/>
      <c r="I2832" s="3"/>
      <c r="J2832" s="3"/>
    </row>
    <row r="2833" spans="4:10" x14ac:dyDescent="0.35">
      <c r="D2833" s="3"/>
      <c r="E2833" s="3"/>
      <c r="F2833" s="3"/>
      <c r="G2833" s="3"/>
      <c r="H2833" s="3"/>
      <c r="I2833" s="3"/>
      <c r="J2833" s="3"/>
    </row>
    <row r="2834" spans="4:10" x14ac:dyDescent="0.35">
      <c r="D2834" s="3"/>
      <c r="E2834" s="3"/>
      <c r="F2834" s="3"/>
      <c r="G2834" s="3"/>
      <c r="H2834" s="3"/>
      <c r="I2834" s="3"/>
      <c r="J2834" s="3"/>
    </row>
    <row r="2835" spans="4:10" x14ac:dyDescent="0.35">
      <c r="D2835" s="3"/>
      <c r="E2835" s="3"/>
      <c r="F2835" s="3"/>
      <c r="G2835" s="3"/>
      <c r="H2835" s="3"/>
      <c r="I2835" s="3"/>
      <c r="J2835" s="3"/>
    </row>
    <row r="2836" spans="4:10" x14ac:dyDescent="0.35">
      <c r="D2836" s="3"/>
      <c r="E2836" s="3"/>
      <c r="F2836" s="3"/>
      <c r="G2836" s="3"/>
      <c r="H2836" s="3"/>
      <c r="I2836" s="3"/>
      <c r="J2836" s="3"/>
    </row>
    <row r="2837" spans="4:10" x14ac:dyDescent="0.35">
      <c r="D2837" s="3"/>
      <c r="E2837" s="3"/>
      <c r="F2837" s="3"/>
      <c r="G2837" s="3"/>
      <c r="H2837" s="3"/>
      <c r="I2837" s="3"/>
      <c r="J2837" s="3"/>
    </row>
    <row r="2838" spans="4:10" x14ac:dyDescent="0.35">
      <c r="D2838" s="3"/>
      <c r="E2838" s="3"/>
      <c r="F2838" s="3"/>
      <c r="G2838" s="3"/>
      <c r="H2838" s="3"/>
      <c r="I2838" s="3"/>
      <c r="J2838" s="3"/>
    </row>
    <row r="2839" spans="4:10" x14ac:dyDescent="0.35">
      <c r="D2839" s="3"/>
      <c r="E2839" s="3"/>
      <c r="F2839" s="3"/>
      <c r="G2839" s="3"/>
      <c r="H2839" s="3"/>
      <c r="I2839" s="3"/>
      <c r="J2839" s="3"/>
    </row>
    <row r="2840" spans="4:10" x14ac:dyDescent="0.35">
      <c r="D2840" s="3"/>
      <c r="E2840" s="3"/>
      <c r="F2840" s="3"/>
      <c r="G2840" s="3"/>
      <c r="H2840" s="3"/>
      <c r="I2840" s="3"/>
      <c r="J2840" s="3"/>
    </row>
    <row r="2841" spans="4:10" x14ac:dyDescent="0.35">
      <c r="D2841" s="3"/>
      <c r="E2841" s="3"/>
      <c r="F2841" s="3"/>
      <c r="G2841" s="3"/>
      <c r="H2841" s="3"/>
      <c r="I2841" s="3"/>
      <c r="J2841" s="3"/>
    </row>
    <row r="2842" spans="4:10" x14ac:dyDescent="0.35">
      <c r="D2842" s="3"/>
      <c r="E2842" s="3"/>
      <c r="F2842" s="3"/>
      <c r="G2842" s="3"/>
      <c r="H2842" s="3"/>
      <c r="I2842" s="3"/>
      <c r="J2842" s="3"/>
    </row>
    <row r="2843" spans="4:10" x14ac:dyDescent="0.35">
      <c r="D2843" s="3"/>
      <c r="E2843" s="3"/>
      <c r="F2843" s="3"/>
      <c r="G2843" s="3"/>
      <c r="H2843" s="3"/>
      <c r="I2843" s="3"/>
      <c r="J2843" s="3"/>
    </row>
    <row r="2844" spans="4:10" x14ac:dyDescent="0.35">
      <c r="D2844" s="3"/>
      <c r="E2844" s="3"/>
      <c r="F2844" s="3"/>
      <c r="G2844" s="3"/>
      <c r="H2844" s="3"/>
      <c r="I2844" s="3"/>
      <c r="J2844" s="3"/>
    </row>
    <row r="2845" spans="4:10" x14ac:dyDescent="0.35">
      <c r="D2845" s="3"/>
      <c r="E2845" s="3"/>
      <c r="F2845" s="3"/>
      <c r="G2845" s="3"/>
      <c r="H2845" s="3"/>
      <c r="I2845" s="3"/>
      <c r="J2845" s="3"/>
    </row>
    <row r="2846" spans="4:10" x14ac:dyDescent="0.35">
      <c r="D2846" s="3"/>
      <c r="E2846" s="3"/>
      <c r="F2846" s="3"/>
      <c r="G2846" s="3"/>
      <c r="H2846" s="3"/>
      <c r="I2846" s="3"/>
      <c r="J2846" s="3"/>
    </row>
    <row r="2847" spans="4:10" x14ac:dyDescent="0.35">
      <c r="D2847" s="3"/>
      <c r="E2847" s="3"/>
      <c r="F2847" s="3"/>
      <c r="G2847" s="3"/>
      <c r="H2847" s="3"/>
      <c r="I2847" s="3"/>
      <c r="J2847" s="3"/>
    </row>
    <row r="2848" spans="4:10" x14ac:dyDescent="0.35">
      <c r="D2848" s="3"/>
      <c r="E2848" s="3"/>
      <c r="F2848" s="3"/>
      <c r="G2848" s="3"/>
      <c r="H2848" s="3"/>
      <c r="I2848" s="3"/>
      <c r="J2848" s="3"/>
    </row>
    <row r="2849" spans="4:10" x14ac:dyDescent="0.35">
      <c r="D2849" s="3"/>
      <c r="E2849" s="3"/>
      <c r="F2849" s="3"/>
      <c r="G2849" s="3"/>
      <c r="H2849" s="3"/>
      <c r="I2849" s="3"/>
      <c r="J2849" s="3"/>
    </row>
    <row r="2850" spans="4:10" x14ac:dyDescent="0.35">
      <c r="D2850" s="3"/>
      <c r="E2850" s="3"/>
      <c r="F2850" s="3"/>
      <c r="G2850" s="3"/>
      <c r="H2850" s="3"/>
      <c r="I2850" s="3"/>
      <c r="J2850" s="3"/>
    </row>
    <row r="2851" spans="4:10" x14ac:dyDescent="0.35">
      <c r="D2851" s="3"/>
      <c r="E2851" s="3"/>
      <c r="F2851" s="3"/>
      <c r="G2851" s="3"/>
      <c r="H2851" s="3"/>
      <c r="I2851" s="3"/>
      <c r="J2851" s="3"/>
    </row>
    <row r="2852" spans="4:10" x14ac:dyDescent="0.35">
      <c r="D2852" s="3"/>
      <c r="E2852" s="3"/>
      <c r="F2852" s="3"/>
      <c r="G2852" s="3"/>
      <c r="H2852" s="3"/>
      <c r="I2852" s="3"/>
      <c r="J2852" s="3"/>
    </row>
    <row r="2853" spans="4:10" x14ac:dyDescent="0.35">
      <c r="D2853" s="3"/>
      <c r="E2853" s="3"/>
      <c r="F2853" s="3"/>
      <c r="G2853" s="3"/>
      <c r="H2853" s="3"/>
      <c r="I2853" s="3"/>
      <c r="J2853" s="3"/>
    </row>
    <row r="2854" spans="4:10" x14ac:dyDescent="0.35">
      <c r="D2854" s="3"/>
      <c r="E2854" s="3"/>
      <c r="F2854" s="3"/>
      <c r="G2854" s="3"/>
      <c r="H2854" s="3"/>
      <c r="I2854" s="3"/>
      <c r="J2854" s="3"/>
    </row>
    <row r="2855" spans="4:10" x14ac:dyDescent="0.35">
      <c r="D2855" s="3"/>
      <c r="E2855" s="3"/>
      <c r="F2855" s="3"/>
      <c r="G2855" s="3"/>
      <c r="H2855" s="3"/>
      <c r="I2855" s="3"/>
      <c r="J2855" s="3"/>
    </row>
    <row r="2856" spans="4:10" x14ac:dyDescent="0.35">
      <c r="D2856" s="3"/>
      <c r="E2856" s="3"/>
      <c r="F2856" s="3"/>
      <c r="G2856" s="3"/>
      <c r="H2856" s="3"/>
      <c r="I2856" s="3"/>
      <c r="J2856" s="3"/>
    </row>
    <row r="2857" spans="4:10" x14ac:dyDescent="0.35">
      <c r="D2857" s="3"/>
      <c r="E2857" s="3"/>
      <c r="F2857" s="3"/>
      <c r="G2857" s="3"/>
      <c r="H2857" s="3"/>
      <c r="I2857" s="3"/>
      <c r="J2857" s="3"/>
    </row>
    <row r="2858" spans="4:10" x14ac:dyDescent="0.35">
      <c r="D2858" s="3"/>
      <c r="E2858" s="3"/>
      <c r="F2858" s="3"/>
      <c r="G2858" s="3"/>
      <c r="H2858" s="3"/>
      <c r="I2858" s="3"/>
      <c r="J2858" s="3"/>
    </row>
    <row r="2859" spans="4:10" x14ac:dyDescent="0.35">
      <c r="D2859" s="3"/>
      <c r="E2859" s="3"/>
      <c r="F2859" s="3"/>
      <c r="G2859" s="3"/>
      <c r="H2859" s="3"/>
      <c r="I2859" s="3"/>
      <c r="J2859" s="3"/>
    </row>
    <row r="2860" spans="4:10" x14ac:dyDescent="0.35">
      <c r="D2860" s="3"/>
      <c r="E2860" s="3"/>
      <c r="F2860" s="3"/>
      <c r="G2860" s="3"/>
      <c r="H2860" s="3"/>
      <c r="I2860" s="3"/>
      <c r="J2860" s="3"/>
    </row>
    <row r="2861" spans="4:10" x14ac:dyDescent="0.35">
      <c r="D2861" s="3"/>
      <c r="E2861" s="3"/>
      <c r="F2861" s="3"/>
      <c r="G2861" s="3"/>
      <c r="H2861" s="3"/>
      <c r="I2861" s="3"/>
      <c r="J2861" s="3"/>
    </row>
    <row r="2862" spans="4:10" x14ac:dyDescent="0.35">
      <c r="D2862" s="3"/>
      <c r="E2862" s="3"/>
      <c r="F2862" s="3"/>
      <c r="G2862" s="3"/>
      <c r="H2862" s="3"/>
      <c r="I2862" s="3"/>
      <c r="J2862" s="3"/>
    </row>
    <row r="2863" spans="4:10" x14ac:dyDescent="0.35">
      <c r="D2863" s="3"/>
      <c r="E2863" s="3"/>
      <c r="F2863" s="3"/>
      <c r="G2863" s="3"/>
      <c r="H2863" s="3"/>
      <c r="I2863" s="3"/>
      <c r="J2863" s="3"/>
    </row>
    <row r="2864" spans="4:10" x14ac:dyDescent="0.35">
      <c r="D2864" s="3"/>
      <c r="E2864" s="3"/>
      <c r="F2864" s="3"/>
      <c r="G2864" s="3"/>
      <c r="H2864" s="3"/>
      <c r="I2864" s="3"/>
      <c r="J2864" s="3"/>
    </row>
    <row r="2865" spans="4:10" x14ac:dyDescent="0.35">
      <c r="D2865" s="3"/>
      <c r="E2865" s="3"/>
      <c r="F2865" s="3"/>
      <c r="G2865" s="3"/>
      <c r="H2865" s="3"/>
      <c r="I2865" s="3"/>
      <c r="J2865" s="3"/>
    </row>
    <row r="2866" spans="4:10" x14ac:dyDescent="0.35">
      <c r="D2866" s="3"/>
      <c r="E2866" s="3"/>
      <c r="F2866" s="3"/>
      <c r="G2866" s="3"/>
      <c r="H2866" s="3"/>
      <c r="I2866" s="3"/>
      <c r="J2866" s="3"/>
    </row>
    <row r="2867" spans="4:10" x14ac:dyDescent="0.35">
      <c r="D2867" s="3"/>
      <c r="E2867" s="3"/>
      <c r="F2867" s="3"/>
      <c r="G2867" s="3"/>
      <c r="H2867" s="3"/>
      <c r="I2867" s="3"/>
      <c r="J2867" s="3"/>
    </row>
    <row r="2868" spans="4:10" x14ac:dyDescent="0.35">
      <c r="D2868" s="3"/>
      <c r="E2868" s="3"/>
      <c r="F2868" s="3"/>
      <c r="G2868" s="3"/>
      <c r="H2868" s="3"/>
      <c r="I2868" s="3"/>
      <c r="J2868" s="3"/>
    </row>
    <row r="2869" spans="4:10" x14ac:dyDescent="0.35">
      <c r="D2869" s="3"/>
      <c r="E2869" s="3"/>
      <c r="F2869" s="3"/>
      <c r="G2869" s="3"/>
      <c r="H2869" s="3"/>
      <c r="I2869" s="3"/>
      <c r="J2869" s="3"/>
    </row>
    <row r="2870" spans="4:10" x14ac:dyDescent="0.35">
      <c r="D2870" s="3"/>
      <c r="E2870" s="3"/>
      <c r="F2870" s="3"/>
      <c r="G2870" s="3"/>
      <c r="H2870" s="3"/>
      <c r="I2870" s="3"/>
      <c r="J2870" s="3"/>
    </row>
    <row r="2871" spans="4:10" x14ac:dyDescent="0.35">
      <c r="D2871" s="3"/>
      <c r="E2871" s="3"/>
      <c r="F2871" s="3"/>
      <c r="G2871" s="3"/>
      <c r="H2871" s="3"/>
      <c r="I2871" s="3"/>
      <c r="J2871" s="3"/>
    </row>
    <row r="2872" spans="4:10" x14ac:dyDescent="0.35">
      <c r="D2872" s="3"/>
      <c r="E2872" s="3"/>
      <c r="F2872" s="3"/>
      <c r="G2872" s="3"/>
      <c r="H2872" s="3"/>
      <c r="I2872" s="3"/>
      <c r="J2872" s="3"/>
    </row>
    <row r="2873" spans="4:10" x14ac:dyDescent="0.35">
      <c r="D2873" s="3"/>
      <c r="E2873" s="3"/>
      <c r="F2873" s="3"/>
      <c r="G2873" s="3"/>
      <c r="H2873" s="3"/>
      <c r="I2873" s="3"/>
      <c r="J2873" s="3"/>
    </row>
    <row r="2874" spans="4:10" x14ac:dyDescent="0.35">
      <c r="D2874" s="3"/>
      <c r="E2874" s="3"/>
      <c r="F2874" s="3"/>
      <c r="G2874" s="3"/>
      <c r="H2874" s="3"/>
      <c r="I2874" s="3"/>
      <c r="J2874" s="3"/>
    </row>
    <row r="2875" spans="4:10" x14ac:dyDescent="0.35">
      <c r="D2875" s="3"/>
      <c r="E2875" s="3"/>
      <c r="F2875" s="3"/>
      <c r="G2875" s="3"/>
      <c r="H2875" s="3"/>
      <c r="I2875" s="3"/>
      <c r="J2875" s="3"/>
    </row>
    <row r="2876" spans="4:10" x14ac:dyDescent="0.35">
      <c r="D2876" s="3"/>
      <c r="E2876" s="3"/>
      <c r="F2876" s="3"/>
      <c r="G2876" s="3"/>
      <c r="H2876" s="3"/>
      <c r="I2876" s="3"/>
      <c r="J2876" s="3"/>
    </row>
    <row r="2877" spans="4:10" x14ac:dyDescent="0.35">
      <c r="D2877" s="3"/>
      <c r="E2877" s="3"/>
      <c r="F2877" s="3"/>
      <c r="G2877" s="3"/>
      <c r="H2877" s="3"/>
      <c r="I2877" s="3"/>
      <c r="J2877" s="3"/>
    </row>
    <row r="2878" spans="4:10" x14ac:dyDescent="0.35">
      <c r="D2878" s="3"/>
      <c r="E2878" s="3"/>
      <c r="F2878" s="3"/>
      <c r="G2878" s="3"/>
      <c r="H2878" s="3"/>
      <c r="I2878" s="3"/>
      <c r="J2878" s="3"/>
    </row>
    <row r="2879" spans="4:10" x14ac:dyDescent="0.35">
      <c r="D2879" s="3"/>
      <c r="E2879" s="3"/>
      <c r="F2879" s="3"/>
      <c r="G2879" s="3"/>
      <c r="H2879" s="3"/>
      <c r="I2879" s="3"/>
      <c r="J2879" s="3"/>
    </row>
    <row r="2880" spans="4:10" x14ac:dyDescent="0.35">
      <c r="D2880" s="3"/>
      <c r="E2880" s="3"/>
      <c r="F2880" s="3"/>
      <c r="G2880" s="3"/>
      <c r="H2880" s="3"/>
      <c r="I2880" s="3"/>
      <c r="J2880" s="3"/>
    </row>
    <row r="2881" spans="4:10" x14ac:dyDescent="0.35">
      <c r="D2881" s="3"/>
      <c r="E2881" s="3"/>
      <c r="F2881" s="3"/>
      <c r="G2881" s="3"/>
      <c r="H2881" s="3"/>
      <c r="I2881" s="3"/>
      <c r="J2881" s="3"/>
    </row>
    <row r="2882" spans="4:10" x14ac:dyDescent="0.35">
      <c r="D2882" s="3"/>
      <c r="E2882" s="3"/>
      <c r="F2882" s="3"/>
      <c r="G2882" s="3"/>
      <c r="H2882" s="3"/>
      <c r="I2882" s="3"/>
      <c r="J2882" s="3"/>
    </row>
    <row r="2883" spans="4:10" x14ac:dyDescent="0.35">
      <c r="D2883" s="3"/>
      <c r="E2883" s="3"/>
      <c r="F2883" s="3"/>
      <c r="G2883" s="3"/>
      <c r="H2883" s="3"/>
      <c r="I2883" s="3"/>
      <c r="J2883" s="3"/>
    </row>
    <row r="2884" spans="4:10" x14ac:dyDescent="0.35">
      <c r="D2884" s="3"/>
      <c r="E2884" s="3"/>
      <c r="F2884" s="3"/>
      <c r="G2884" s="3"/>
      <c r="H2884" s="3"/>
      <c r="I2884" s="3"/>
      <c r="J2884" s="3"/>
    </row>
    <row r="2885" spans="4:10" x14ac:dyDescent="0.35">
      <c r="D2885" s="3"/>
      <c r="E2885" s="3"/>
      <c r="F2885" s="3"/>
      <c r="G2885" s="3"/>
      <c r="H2885" s="3"/>
      <c r="I2885" s="3"/>
      <c r="J2885" s="3"/>
    </row>
    <row r="2886" spans="4:10" x14ac:dyDescent="0.35">
      <c r="D2886" s="3"/>
      <c r="E2886" s="3"/>
      <c r="F2886" s="3"/>
      <c r="G2886" s="3"/>
      <c r="H2886" s="3"/>
      <c r="I2886" s="3"/>
      <c r="J2886" s="3"/>
    </row>
    <row r="2887" spans="4:10" x14ac:dyDescent="0.35">
      <c r="D2887" s="3"/>
      <c r="E2887" s="3"/>
      <c r="F2887" s="3"/>
      <c r="G2887" s="3"/>
      <c r="H2887" s="3"/>
      <c r="I2887" s="3"/>
      <c r="J2887" s="3"/>
    </row>
    <row r="2888" spans="4:10" x14ac:dyDescent="0.35">
      <c r="D2888" s="3"/>
      <c r="E2888" s="3"/>
      <c r="F2888" s="3"/>
      <c r="G2888" s="3"/>
      <c r="H2888" s="3"/>
      <c r="I2888" s="3"/>
      <c r="J2888" s="3"/>
    </row>
    <row r="2889" spans="4:10" x14ac:dyDescent="0.35">
      <c r="D2889" s="3"/>
      <c r="E2889" s="3"/>
      <c r="F2889" s="3"/>
      <c r="G2889" s="3"/>
      <c r="H2889" s="3"/>
      <c r="I2889" s="3"/>
      <c r="J2889" s="3"/>
    </row>
    <row r="2890" spans="4:10" x14ac:dyDescent="0.35">
      <c r="D2890" s="3"/>
      <c r="E2890" s="3"/>
      <c r="F2890" s="3"/>
      <c r="G2890" s="3"/>
      <c r="H2890" s="3"/>
      <c r="I2890" s="3"/>
      <c r="J2890" s="3"/>
    </row>
    <row r="2891" spans="4:10" x14ac:dyDescent="0.35">
      <c r="D2891" s="3"/>
      <c r="E2891" s="3"/>
      <c r="F2891" s="3"/>
      <c r="G2891" s="3"/>
      <c r="H2891" s="3"/>
      <c r="I2891" s="3"/>
      <c r="J2891" s="3"/>
    </row>
    <row r="2892" spans="4:10" x14ac:dyDescent="0.35">
      <c r="D2892" s="3"/>
      <c r="E2892" s="3"/>
      <c r="F2892" s="3"/>
      <c r="G2892" s="3"/>
      <c r="H2892" s="3"/>
      <c r="I2892" s="3"/>
      <c r="J2892" s="3"/>
    </row>
    <row r="2893" spans="4:10" x14ac:dyDescent="0.35">
      <c r="D2893" s="3"/>
      <c r="E2893" s="3"/>
      <c r="F2893" s="3"/>
      <c r="G2893" s="3"/>
      <c r="H2893" s="3"/>
      <c r="I2893" s="3"/>
      <c r="J2893" s="3"/>
    </row>
    <row r="2894" spans="4:10" x14ac:dyDescent="0.35">
      <c r="D2894" s="3"/>
      <c r="E2894" s="3"/>
      <c r="F2894" s="3"/>
      <c r="G2894" s="3"/>
      <c r="H2894" s="3"/>
      <c r="I2894" s="3"/>
      <c r="J2894" s="3"/>
    </row>
    <row r="2895" spans="4:10" x14ac:dyDescent="0.35">
      <c r="D2895" s="3"/>
      <c r="E2895" s="3"/>
      <c r="F2895" s="3"/>
      <c r="G2895" s="3"/>
      <c r="H2895" s="3"/>
      <c r="I2895" s="3"/>
      <c r="J2895" s="3"/>
    </row>
    <row r="2896" spans="4:10" x14ac:dyDescent="0.35">
      <c r="D2896" s="3"/>
      <c r="E2896" s="3"/>
      <c r="F2896" s="3"/>
      <c r="G2896" s="3"/>
      <c r="H2896" s="3"/>
      <c r="I2896" s="3"/>
      <c r="J2896" s="3"/>
    </row>
    <row r="2897" spans="4:10" x14ac:dyDescent="0.35">
      <c r="D2897" s="3"/>
      <c r="E2897" s="3"/>
      <c r="F2897" s="3"/>
      <c r="G2897" s="3"/>
      <c r="H2897" s="3"/>
      <c r="I2897" s="3"/>
      <c r="J2897" s="3"/>
    </row>
    <row r="2898" spans="4:10" x14ac:dyDescent="0.35">
      <c r="D2898" s="3"/>
      <c r="E2898" s="3"/>
      <c r="F2898" s="3"/>
      <c r="G2898" s="3"/>
      <c r="H2898" s="3"/>
      <c r="I2898" s="3"/>
      <c r="J2898" s="3"/>
    </row>
    <row r="2899" spans="4:10" x14ac:dyDescent="0.35">
      <c r="D2899" s="3"/>
      <c r="E2899" s="3"/>
      <c r="F2899" s="3"/>
      <c r="G2899" s="3"/>
      <c r="H2899" s="3"/>
      <c r="I2899" s="3"/>
      <c r="J2899" s="3"/>
    </row>
    <row r="2900" spans="4:10" x14ac:dyDescent="0.35">
      <c r="D2900" s="3"/>
      <c r="E2900" s="3"/>
      <c r="F2900" s="3"/>
      <c r="G2900" s="3"/>
      <c r="H2900" s="3"/>
      <c r="I2900" s="3"/>
      <c r="J2900" s="3"/>
    </row>
    <row r="2901" spans="4:10" x14ac:dyDescent="0.35">
      <c r="D2901" s="3"/>
      <c r="E2901" s="3"/>
      <c r="F2901" s="3"/>
      <c r="G2901" s="3"/>
      <c r="H2901" s="3"/>
      <c r="I2901" s="3"/>
      <c r="J2901" s="3"/>
    </row>
    <row r="2902" spans="4:10" x14ac:dyDescent="0.35">
      <c r="D2902" s="3"/>
      <c r="E2902" s="3"/>
      <c r="F2902" s="3"/>
      <c r="G2902" s="3"/>
      <c r="H2902" s="3"/>
      <c r="I2902" s="3"/>
      <c r="J2902" s="3"/>
    </row>
    <row r="2903" spans="4:10" x14ac:dyDescent="0.35">
      <c r="D2903" s="3"/>
      <c r="E2903" s="3"/>
      <c r="F2903" s="3"/>
      <c r="G2903" s="3"/>
      <c r="H2903" s="3"/>
      <c r="I2903" s="3"/>
      <c r="J2903" s="3"/>
    </row>
    <row r="2904" spans="4:10" x14ac:dyDescent="0.35">
      <c r="D2904" s="3"/>
      <c r="E2904" s="3"/>
      <c r="F2904" s="3"/>
      <c r="G2904" s="3"/>
      <c r="H2904" s="3"/>
      <c r="I2904" s="3"/>
      <c r="J2904" s="3"/>
    </row>
    <row r="2905" spans="4:10" x14ac:dyDescent="0.35">
      <c r="D2905" s="3"/>
      <c r="E2905" s="3"/>
      <c r="F2905" s="3"/>
      <c r="G2905" s="3"/>
      <c r="H2905" s="3"/>
      <c r="I2905" s="3"/>
      <c r="J2905" s="3"/>
    </row>
    <row r="2906" spans="4:10" x14ac:dyDescent="0.35">
      <c r="D2906" s="3"/>
      <c r="E2906" s="3"/>
      <c r="F2906" s="3"/>
      <c r="G2906" s="3"/>
      <c r="H2906" s="3"/>
      <c r="I2906" s="3"/>
      <c r="J2906" s="3"/>
    </row>
    <row r="2907" spans="4:10" x14ac:dyDescent="0.35">
      <c r="D2907" s="3"/>
      <c r="E2907" s="3"/>
      <c r="F2907" s="3"/>
      <c r="G2907" s="3"/>
      <c r="H2907" s="3"/>
      <c r="I2907" s="3"/>
      <c r="J2907" s="3"/>
    </row>
    <row r="2908" spans="4:10" x14ac:dyDescent="0.35">
      <c r="D2908" s="3"/>
      <c r="E2908" s="3"/>
      <c r="F2908" s="3"/>
      <c r="G2908" s="3"/>
      <c r="H2908" s="3"/>
      <c r="I2908" s="3"/>
      <c r="J2908" s="3"/>
    </row>
    <row r="2909" spans="4:10" x14ac:dyDescent="0.35">
      <c r="D2909" s="3"/>
      <c r="E2909" s="3"/>
      <c r="F2909" s="3"/>
      <c r="G2909" s="3"/>
      <c r="H2909" s="3"/>
      <c r="I2909" s="3"/>
      <c r="J2909" s="3"/>
    </row>
    <row r="2910" spans="4:10" x14ac:dyDescent="0.35">
      <c r="D2910" s="3"/>
      <c r="E2910" s="3"/>
      <c r="F2910" s="3"/>
      <c r="G2910" s="3"/>
      <c r="H2910" s="3"/>
      <c r="I2910" s="3"/>
      <c r="J2910" s="3"/>
    </row>
    <row r="2911" spans="4:10" x14ac:dyDescent="0.35">
      <c r="D2911" s="3"/>
      <c r="E2911" s="3"/>
      <c r="F2911" s="3"/>
      <c r="G2911" s="3"/>
      <c r="H2911" s="3"/>
      <c r="I2911" s="3"/>
      <c r="J2911" s="3"/>
    </row>
    <row r="2912" spans="4:10" x14ac:dyDescent="0.35">
      <c r="D2912" s="3"/>
      <c r="E2912" s="3"/>
      <c r="F2912" s="3"/>
      <c r="G2912" s="3"/>
      <c r="H2912" s="3"/>
      <c r="I2912" s="3"/>
      <c r="J2912" s="3"/>
    </row>
    <row r="2913" spans="4:10" x14ac:dyDescent="0.35">
      <c r="D2913" s="3"/>
      <c r="E2913" s="3"/>
      <c r="F2913" s="3"/>
      <c r="G2913" s="3"/>
      <c r="H2913" s="3"/>
      <c r="I2913" s="3"/>
      <c r="J2913" s="3"/>
    </row>
    <row r="2914" spans="4:10" x14ac:dyDescent="0.35">
      <c r="D2914" s="3"/>
      <c r="E2914" s="3"/>
      <c r="F2914" s="3"/>
      <c r="G2914" s="3"/>
      <c r="H2914" s="3"/>
      <c r="I2914" s="3"/>
      <c r="J2914" s="3"/>
    </row>
    <row r="2915" spans="4:10" x14ac:dyDescent="0.35">
      <c r="D2915" s="3"/>
      <c r="E2915" s="3"/>
      <c r="F2915" s="3"/>
      <c r="G2915" s="3"/>
      <c r="H2915" s="3"/>
      <c r="I2915" s="3"/>
      <c r="J2915" s="3"/>
    </row>
    <row r="2916" spans="4:10" x14ac:dyDescent="0.35">
      <c r="D2916" s="3"/>
      <c r="E2916" s="3"/>
      <c r="F2916" s="3"/>
      <c r="G2916" s="3"/>
      <c r="H2916" s="3"/>
      <c r="I2916" s="3"/>
      <c r="J2916" s="3"/>
    </row>
    <row r="2917" spans="4:10" x14ac:dyDescent="0.35">
      <c r="D2917" s="3"/>
      <c r="E2917" s="3"/>
      <c r="F2917" s="3"/>
      <c r="G2917" s="3"/>
      <c r="H2917" s="3"/>
      <c r="I2917" s="3"/>
      <c r="J2917" s="3"/>
    </row>
    <row r="2918" spans="4:10" x14ac:dyDescent="0.35">
      <c r="D2918" s="3"/>
      <c r="E2918" s="3"/>
      <c r="F2918" s="3"/>
      <c r="G2918" s="3"/>
      <c r="H2918" s="3"/>
      <c r="I2918" s="3"/>
      <c r="J2918" s="3"/>
    </row>
    <row r="2919" spans="4:10" x14ac:dyDescent="0.35">
      <c r="D2919" s="3"/>
      <c r="E2919" s="3"/>
      <c r="F2919" s="3"/>
      <c r="G2919" s="3"/>
      <c r="H2919" s="3"/>
      <c r="I2919" s="3"/>
      <c r="J2919" s="3"/>
    </row>
    <row r="2920" spans="4:10" x14ac:dyDescent="0.35">
      <c r="D2920" s="3"/>
      <c r="E2920" s="3"/>
      <c r="F2920" s="3"/>
      <c r="G2920" s="3"/>
      <c r="H2920" s="3"/>
      <c r="I2920" s="3"/>
      <c r="J2920" s="3"/>
    </row>
    <row r="2921" spans="4:10" x14ac:dyDescent="0.35">
      <c r="D2921" s="3"/>
      <c r="E2921" s="3"/>
      <c r="F2921" s="3"/>
      <c r="G2921" s="3"/>
      <c r="H2921" s="3"/>
      <c r="I2921" s="3"/>
      <c r="J2921" s="3"/>
    </row>
    <row r="2922" spans="4:10" x14ac:dyDescent="0.35">
      <c r="D2922" s="3"/>
      <c r="E2922" s="3"/>
      <c r="F2922" s="3"/>
      <c r="G2922" s="3"/>
      <c r="H2922" s="3"/>
      <c r="I2922" s="3"/>
      <c r="J2922" s="3"/>
    </row>
    <row r="2923" spans="4:10" x14ac:dyDescent="0.35">
      <c r="D2923" s="3"/>
      <c r="E2923" s="3"/>
      <c r="F2923" s="3"/>
      <c r="G2923" s="3"/>
      <c r="H2923" s="3"/>
      <c r="I2923" s="3"/>
      <c r="J2923" s="3"/>
    </row>
    <row r="2924" spans="4:10" x14ac:dyDescent="0.35">
      <c r="D2924" s="3"/>
      <c r="E2924" s="3"/>
      <c r="F2924" s="3"/>
      <c r="G2924" s="3"/>
      <c r="H2924" s="3"/>
      <c r="I2924" s="3"/>
      <c r="J2924" s="3"/>
    </row>
    <row r="2925" spans="4:10" x14ac:dyDescent="0.35">
      <c r="D2925" s="3"/>
      <c r="E2925" s="3"/>
      <c r="F2925" s="3"/>
      <c r="G2925" s="3"/>
      <c r="H2925" s="3"/>
      <c r="I2925" s="3"/>
      <c r="J2925" s="3"/>
    </row>
    <row r="2926" spans="4:10" x14ac:dyDescent="0.35">
      <c r="D2926" s="3"/>
      <c r="E2926" s="3"/>
      <c r="F2926" s="3"/>
      <c r="G2926" s="3"/>
      <c r="H2926" s="3"/>
      <c r="I2926" s="3"/>
      <c r="J2926" s="3"/>
    </row>
    <row r="2927" spans="4:10" x14ac:dyDescent="0.35">
      <c r="D2927" s="3"/>
      <c r="E2927" s="3"/>
      <c r="F2927" s="3"/>
      <c r="G2927" s="3"/>
      <c r="H2927" s="3"/>
      <c r="I2927" s="3"/>
      <c r="J2927" s="3"/>
    </row>
    <row r="2928" spans="4:10" x14ac:dyDescent="0.35">
      <c r="D2928" s="3"/>
      <c r="E2928" s="3"/>
      <c r="F2928" s="3"/>
      <c r="G2928" s="3"/>
      <c r="H2928" s="3"/>
      <c r="I2928" s="3"/>
      <c r="J2928" s="3"/>
    </row>
    <row r="2929" spans="4:10" x14ac:dyDescent="0.35">
      <c r="D2929" s="3"/>
      <c r="E2929" s="3"/>
      <c r="F2929" s="3"/>
      <c r="G2929" s="3"/>
      <c r="H2929" s="3"/>
      <c r="I2929" s="3"/>
      <c r="J2929" s="3"/>
    </row>
    <row r="2930" spans="4:10" x14ac:dyDescent="0.35">
      <c r="D2930" s="3"/>
      <c r="E2930" s="3"/>
      <c r="F2930" s="3"/>
      <c r="G2930" s="3"/>
      <c r="H2930" s="3"/>
      <c r="I2930" s="3"/>
      <c r="J2930" s="3"/>
    </row>
    <row r="2931" spans="4:10" x14ac:dyDescent="0.35">
      <c r="D2931" s="3"/>
      <c r="E2931" s="3"/>
      <c r="F2931" s="3"/>
      <c r="G2931" s="3"/>
      <c r="H2931" s="3"/>
      <c r="I2931" s="3"/>
      <c r="J2931" s="3"/>
    </row>
    <row r="2932" spans="4:10" x14ac:dyDescent="0.35">
      <c r="D2932" s="3"/>
      <c r="E2932" s="3"/>
      <c r="F2932" s="3"/>
      <c r="G2932" s="3"/>
      <c r="H2932" s="3"/>
      <c r="I2932" s="3"/>
      <c r="J2932" s="3"/>
    </row>
    <row r="2933" spans="4:10" x14ac:dyDescent="0.35">
      <c r="D2933" s="3"/>
      <c r="E2933" s="3"/>
      <c r="F2933" s="3"/>
      <c r="G2933" s="3"/>
      <c r="H2933" s="3"/>
      <c r="I2933" s="3"/>
      <c r="J2933" s="3"/>
    </row>
    <row r="2934" spans="4:10" x14ac:dyDescent="0.35">
      <c r="D2934" s="3"/>
      <c r="E2934" s="3"/>
      <c r="F2934" s="3"/>
      <c r="G2934" s="3"/>
      <c r="H2934" s="3"/>
      <c r="I2934" s="3"/>
      <c r="J2934" s="3"/>
    </row>
    <row r="2935" spans="4:10" x14ac:dyDescent="0.35">
      <c r="D2935" s="3"/>
      <c r="E2935" s="3"/>
      <c r="F2935" s="3"/>
      <c r="G2935" s="3"/>
      <c r="H2935" s="3"/>
      <c r="I2935" s="3"/>
      <c r="J2935" s="3"/>
    </row>
    <row r="2936" spans="4:10" x14ac:dyDescent="0.35">
      <c r="D2936" s="3"/>
      <c r="E2936" s="3"/>
      <c r="F2936" s="3"/>
      <c r="G2936" s="3"/>
      <c r="H2936" s="3"/>
      <c r="I2936" s="3"/>
      <c r="J2936" s="3"/>
    </row>
    <row r="2937" spans="4:10" x14ac:dyDescent="0.35">
      <c r="D2937" s="3"/>
      <c r="E2937" s="3"/>
      <c r="F2937" s="3"/>
      <c r="G2937" s="3"/>
      <c r="H2937" s="3"/>
      <c r="I2937" s="3"/>
      <c r="J2937" s="3"/>
    </row>
    <row r="2938" spans="4:10" x14ac:dyDescent="0.35">
      <c r="D2938" s="3"/>
      <c r="E2938" s="3"/>
      <c r="F2938" s="3"/>
      <c r="G2938" s="3"/>
      <c r="H2938" s="3"/>
      <c r="I2938" s="3"/>
      <c r="J2938" s="3"/>
    </row>
    <row r="2939" spans="4:10" x14ac:dyDescent="0.35">
      <c r="D2939" s="3"/>
      <c r="E2939" s="3"/>
      <c r="F2939" s="3"/>
      <c r="G2939" s="3"/>
      <c r="H2939" s="3"/>
      <c r="I2939" s="3"/>
      <c r="J2939" s="3"/>
    </row>
    <row r="2940" spans="4:10" x14ac:dyDescent="0.35">
      <c r="D2940" s="3"/>
      <c r="E2940" s="3"/>
      <c r="F2940" s="3"/>
      <c r="G2940" s="3"/>
      <c r="H2940" s="3"/>
      <c r="I2940" s="3"/>
      <c r="J2940" s="3"/>
    </row>
    <row r="2941" spans="4:10" x14ac:dyDescent="0.35">
      <c r="D2941" s="3"/>
      <c r="E2941" s="3"/>
      <c r="F2941" s="3"/>
      <c r="G2941" s="3"/>
      <c r="H2941" s="3"/>
      <c r="I2941" s="3"/>
      <c r="J2941" s="3"/>
    </row>
    <row r="2942" spans="4:10" x14ac:dyDescent="0.35">
      <c r="D2942" s="3"/>
      <c r="E2942" s="3"/>
      <c r="F2942" s="3"/>
      <c r="G2942" s="3"/>
      <c r="H2942" s="3"/>
      <c r="I2942" s="3"/>
      <c r="J2942" s="3"/>
    </row>
    <row r="2943" spans="4:10" x14ac:dyDescent="0.35">
      <c r="D2943" s="3"/>
      <c r="E2943" s="3"/>
      <c r="F2943" s="3"/>
      <c r="G2943" s="3"/>
      <c r="H2943" s="3"/>
      <c r="I2943" s="3"/>
      <c r="J2943" s="3"/>
    </row>
    <row r="2944" spans="4:10" x14ac:dyDescent="0.35">
      <c r="D2944" s="3"/>
      <c r="E2944" s="3"/>
      <c r="F2944" s="3"/>
      <c r="G2944" s="3"/>
      <c r="H2944" s="3"/>
      <c r="I2944" s="3"/>
      <c r="J2944" s="3"/>
    </row>
    <row r="2945" spans="4:10" x14ac:dyDescent="0.35">
      <c r="D2945" s="3"/>
      <c r="E2945" s="3"/>
      <c r="F2945" s="3"/>
      <c r="G2945" s="3"/>
      <c r="H2945" s="3"/>
      <c r="I2945" s="3"/>
      <c r="J2945" s="3"/>
    </row>
    <row r="2946" spans="4:10" x14ac:dyDescent="0.35">
      <c r="D2946" s="3"/>
      <c r="E2946" s="3"/>
      <c r="F2946" s="3"/>
      <c r="G2946" s="3"/>
      <c r="H2946" s="3"/>
      <c r="I2946" s="3"/>
      <c r="J2946" s="3"/>
    </row>
    <row r="2947" spans="4:10" x14ac:dyDescent="0.35">
      <c r="D2947" s="3"/>
      <c r="E2947" s="3"/>
      <c r="F2947" s="3"/>
      <c r="G2947" s="3"/>
      <c r="H2947" s="3"/>
      <c r="I2947" s="3"/>
      <c r="J2947" s="3"/>
    </row>
    <row r="2948" spans="4:10" x14ac:dyDescent="0.35">
      <c r="D2948" s="3"/>
      <c r="E2948" s="3"/>
      <c r="F2948" s="3"/>
      <c r="G2948" s="3"/>
      <c r="H2948" s="3"/>
      <c r="I2948" s="3"/>
      <c r="J2948" s="3"/>
    </row>
    <row r="2949" spans="4:10" x14ac:dyDescent="0.35">
      <c r="D2949" s="3"/>
      <c r="E2949" s="3"/>
      <c r="F2949" s="3"/>
      <c r="G2949" s="3"/>
      <c r="H2949" s="3"/>
      <c r="I2949" s="3"/>
      <c r="J2949" s="3"/>
    </row>
    <row r="2950" spans="4:10" x14ac:dyDescent="0.35">
      <c r="D2950" s="3"/>
      <c r="E2950" s="3"/>
      <c r="F2950" s="3"/>
      <c r="G2950" s="3"/>
      <c r="H2950" s="3"/>
      <c r="I2950" s="3"/>
      <c r="J2950" s="3"/>
    </row>
    <row r="2951" spans="4:10" x14ac:dyDescent="0.35">
      <c r="D2951" s="3"/>
      <c r="E2951" s="3"/>
      <c r="F2951" s="3"/>
      <c r="G2951" s="3"/>
      <c r="H2951" s="3"/>
      <c r="I2951" s="3"/>
      <c r="J2951" s="3"/>
    </row>
    <row r="2952" spans="4:10" x14ac:dyDescent="0.35">
      <c r="D2952" s="3"/>
      <c r="E2952" s="3"/>
      <c r="F2952" s="3"/>
      <c r="G2952" s="3"/>
      <c r="H2952" s="3"/>
      <c r="I2952" s="3"/>
      <c r="J2952" s="3"/>
    </row>
    <row r="2953" spans="4:10" x14ac:dyDescent="0.35">
      <c r="D2953" s="3"/>
      <c r="E2953" s="3"/>
      <c r="F2953" s="3"/>
      <c r="G2953" s="3"/>
      <c r="H2953" s="3"/>
      <c r="I2953" s="3"/>
      <c r="J2953" s="3"/>
    </row>
    <row r="2954" spans="4:10" x14ac:dyDescent="0.35">
      <c r="D2954" s="3"/>
      <c r="E2954" s="3"/>
      <c r="F2954" s="3"/>
      <c r="G2954" s="3"/>
      <c r="H2954" s="3"/>
      <c r="I2954" s="3"/>
      <c r="J2954" s="3"/>
    </row>
    <row r="2955" spans="4:10" x14ac:dyDescent="0.35">
      <c r="D2955" s="3"/>
      <c r="E2955" s="3"/>
      <c r="F2955" s="3"/>
      <c r="G2955" s="3"/>
      <c r="H2955" s="3"/>
      <c r="I2955" s="3"/>
      <c r="J2955" s="3"/>
    </row>
    <row r="2956" spans="4:10" x14ac:dyDescent="0.35">
      <c r="D2956" s="3"/>
      <c r="E2956" s="3"/>
      <c r="F2956" s="3"/>
      <c r="G2956" s="3"/>
      <c r="H2956" s="3"/>
      <c r="I2956" s="3"/>
      <c r="J2956" s="3"/>
    </row>
    <row r="2957" spans="4:10" x14ac:dyDescent="0.35">
      <c r="D2957" s="3"/>
      <c r="E2957" s="3"/>
      <c r="F2957" s="3"/>
      <c r="G2957" s="3"/>
      <c r="H2957" s="3"/>
      <c r="I2957" s="3"/>
      <c r="J2957" s="3"/>
    </row>
    <row r="2958" spans="4:10" x14ac:dyDescent="0.35">
      <c r="D2958" s="3"/>
      <c r="E2958" s="3"/>
      <c r="F2958" s="3"/>
      <c r="G2958" s="3"/>
      <c r="H2958" s="3"/>
      <c r="I2958" s="3"/>
      <c r="J2958" s="3"/>
    </row>
    <row r="2959" spans="4:10" x14ac:dyDescent="0.35">
      <c r="D2959" s="3"/>
      <c r="E2959" s="3"/>
      <c r="F2959" s="3"/>
      <c r="G2959" s="3"/>
      <c r="H2959" s="3"/>
      <c r="I2959" s="3"/>
      <c r="J2959" s="3"/>
    </row>
    <row r="2960" spans="4:10" x14ac:dyDescent="0.35">
      <c r="D2960" s="3"/>
      <c r="E2960" s="3"/>
      <c r="F2960" s="3"/>
      <c r="G2960" s="3"/>
      <c r="H2960" s="3"/>
      <c r="I2960" s="3"/>
      <c r="J2960" s="3"/>
    </row>
    <row r="2961" spans="4:10" x14ac:dyDescent="0.35">
      <c r="D2961" s="3"/>
      <c r="E2961" s="3"/>
      <c r="F2961" s="3"/>
      <c r="G2961" s="3"/>
      <c r="H2961" s="3"/>
      <c r="I2961" s="3"/>
      <c r="J2961" s="3"/>
    </row>
    <row r="2962" spans="4:10" x14ac:dyDescent="0.35">
      <c r="D2962" s="3"/>
      <c r="E2962" s="3"/>
      <c r="F2962" s="3"/>
      <c r="G2962" s="3"/>
      <c r="H2962" s="3"/>
      <c r="I2962" s="3"/>
      <c r="J2962" s="3"/>
    </row>
    <row r="2963" spans="4:10" x14ac:dyDescent="0.35">
      <c r="D2963" s="3"/>
      <c r="E2963" s="3"/>
      <c r="F2963" s="3"/>
      <c r="G2963" s="3"/>
      <c r="H2963" s="3"/>
      <c r="I2963" s="3"/>
      <c r="J2963" s="3"/>
    </row>
    <row r="2964" spans="4:10" x14ac:dyDescent="0.35">
      <c r="D2964" s="3"/>
      <c r="E2964" s="3"/>
      <c r="F2964" s="3"/>
      <c r="G2964" s="3"/>
      <c r="H2964" s="3"/>
      <c r="I2964" s="3"/>
      <c r="J2964" s="3"/>
    </row>
    <row r="2965" spans="4:10" x14ac:dyDescent="0.35">
      <c r="D2965" s="3"/>
      <c r="E2965" s="3"/>
      <c r="F2965" s="3"/>
      <c r="G2965" s="3"/>
      <c r="H2965" s="3"/>
      <c r="I2965" s="3"/>
      <c r="J2965" s="3"/>
    </row>
    <row r="2966" spans="4:10" x14ac:dyDescent="0.35">
      <c r="D2966" s="3"/>
      <c r="E2966" s="3"/>
      <c r="F2966" s="3"/>
      <c r="G2966" s="3"/>
      <c r="H2966" s="3"/>
      <c r="I2966" s="3"/>
      <c r="J2966" s="3"/>
    </row>
    <row r="2967" spans="4:10" x14ac:dyDescent="0.35">
      <c r="D2967" s="3"/>
      <c r="E2967" s="3"/>
      <c r="F2967" s="3"/>
      <c r="G2967" s="3"/>
      <c r="H2967" s="3"/>
      <c r="I2967" s="3"/>
      <c r="J2967" s="3"/>
    </row>
    <row r="2968" spans="4:10" x14ac:dyDescent="0.35">
      <c r="D2968" s="3"/>
      <c r="E2968" s="3"/>
      <c r="F2968" s="3"/>
      <c r="G2968" s="3"/>
      <c r="H2968" s="3"/>
      <c r="I2968" s="3"/>
      <c r="J2968" s="3"/>
    </row>
    <row r="2969" spans="4:10" x14ac:dyDescent="0.35">
      <c r="D2969" s="3"/>
      <c r="E2969" s="3"/>
      <c r="F2969" s="3"/>
      <c r="G2969" s="3"/>
      <c r="H2969" s="3"/>
      <c r="I2969" s="3"/>
      <c r="J2969" s="3"/>
    </row>
    <row r="2970" spans="4:10" x14ac:dyDescent="0.35">
      <c r="D2970" s="3"/>
      <c r="E2970" s="3"/>
      <c r="F2970" s="3"/>
      <c r="G2970" s="3"/>
      <c r="H2970" s="3"/>
      <c r="I2970" s="3"/>
      <c r="J2970" s="3"/>
    </row>
    <row r="2971" spans="4:10" x14ac:dyDescent="0.35">
      <c r="D2971" s="3"/>
      <c r="E2971" s="3"/>
      <c r="F2971" s="3"/>
      <c r="G2971" s="3"/>
      <c r="H2971" s="3"/>
      <c r="I2971" s="3"/>
      <c r="J2971" s="3"/>
    </row>
    <row r="2972" spans="4:10" x14ac:dyDescent="0.35">
      <c r="D2972" s="3"/>
      <c r="E2972" s="3"/>
      <c r="F2972" s="3"/>
      <c r="G2972" s="3"/>
      <c r="H2972" s="3"/>
      <c r="I2972" s="3"/>
      <c r="J2972" s="3"/>
    </row>
    <row r="2973" spans="4:10" x14ac:dyDescent="0.35">
      <c r="D2973" s="3"/>
      <c r="E2973" s="3"/>
      <c r="F2973" s="3"/>
      <c r="G2973" s="3"/>
      <c r="H2973" s="3"/>
      <c r="I2973" s="3"/>
      <c r="J2973" s="3"/>
    </row>
    <row r="2974" spans="4:10" x14ac:dyDescent="0.35">
      <c r="D2974" s="3"/>
      <c r="E2974" s="3"/>
      <c r="F2974" s="3"/>
      <c r="G2974" s="3"/>
      <c r="H2974" s="3"/>
      <c r="I2974" s="3"/>
      <c r="J2974" s="3"/>
    </row>
    <row r="2975" spans="4:10" x14ac:dyDescent="0.35">
      <c r="D2975" s="3"/>
      <c r="E2975" s="3"/>
      <c r="F2975" s="3"/>
      <c r="G2975" s="3"/>
      <c r="H2975" s="3"/>
      <c r="I2975" s="3"/>
      <c r="J2975" s="3"/>
    </row>
    <row r="2976" spans="4:10" x14ac:dyDescent="0.35">
      <c r="D2976" s="3"/>
      <c r="E2976" s="3"/>
      <c r="F2976" s="3"/>
      <c r="G2976" s="3"/>
      <c r="H2976" s="3"/>
      <c r="I2976" s="3"/>
      <c r="J2976" s="3"/>
    </row>
    <row r="2977" spans="4:10" x14ac:dyDescent="0.35">
      <c r="D2977" s="3"/>
      <c r="E2977" s="3"/>
      <c r="F2977" s="3"/>
      <c r="G2977" s="3"/>
      <c r="H2977" s="3"/>
      <c r="I2977" s="3"/>
      <c r="J2977" s="3"/>
    </row>
    <row r="2978" spans="4:10" x14ac:dyDescent="0.35">
      <c r="D2978" s="3"/>
      <c r="E2978" s="3"/>
      <c r="F2978" s="3"/>
      <c r="G2978" s="3"/>
      <c r="H2978" s="3"/>
      <c r="I2978" s="3"/>
      <c r="J2978" s="3"/>
    </row>
    <row r="2979" spans="4:10" x14ac:dyDescent="0.35">
      <c r="D2979" s="3"/>
      <c r="E2979" s="3"/>
      <c r="F2979" s="3"/>
      <c r="G2979" s="3"/>
      <c r="H2979" s="3"/>
      <c r="I2979" s="3"/>
      <c r="J2979" s="3"/>
    </row>
    <row r="2980" spans="4:10" x14ac:dyDescent="0.35">
      <c r="D2980" s="3"/>
      <c r="E2980" s="3"/>
      <c r="F2980" s="3"/>
      <c r="G2980" s="3"/>
      <c r="H2980" s="3"/>
      <c r="I2980" s="3"/>
      <c r="J2980" s="3"/>
    </row>
    <row r="2981" spans="4:10" x14ac:dyDescent="0.35">
      <c r="D2981" s="3"/>
      <c r="E2981" s="3"/>
      <c r="F2981" s="3"/>
      <c r="G2981" s="3"/>
      <c r="H2981" s="3"/>
      <c r="I2981" s="3"/>
      <c r="J2981" s="3"/>
    </row>
    <row r="2982" spans="4:10" x14ac:dyDescent="0.35">
      <c r="D2982" s="3"/>
      <c r="E2982" s="3"/>
      <c r="F2982" s="3"/>
      <c r="G2982" s="3"/>
      <c r="H2982" s="3"/>
      <c r="I2982" s="3"/>
      <c r="J2982" s="3"/>
    </row>
    <row r="2983" spans="4:10" x14ac:dyDescent="0.35">
      <c r="D2983" s="3"/>
      <c r="E2983" s="3"/>
      <c r="F2983" s="3"/>
      <c r="G2983" s="3"/>
      <c r="H2983" s="3"/>
      <c r="I2983" s="3"/>
      <c r="J2983" s="3"/>
    </row>
    <row r="2984" spans="4:10" x14ac:dyDescent="0.35">
      <c r="D2984" s="3"/>
      <c r="E2984" s="3"/>
      <c r="F2984" s="3"/>
      <c r="G2984" s="3"/>
      <c r="H2984" s="3"/>
      <c r="I2984" s="3"/>
      <c r="J2984" s="3"/>
    </row>
    <row r="2985" spans="4:10" x14ac:dyDescent="0.35">
      <c r="D2985" s="3"/>
      <c r="E2985" s="3"/>
      <c r="F2985" s="3"/>
      <c r="G2985" s="3"/>
      <c r="H2985" s="3"/>
      <c r="I2985" s="3"/>
      <c r="J2985" s="3"/>
    </row>
    <row r="2986" spans="4:10" x14ac:dyDescent="0.35">
      <c r="D2986" s="3"/>
      <c r="E2986" s="3"/>
      <c r="F2986" s="3"/>
      <c r="G2986" s="3"/>
      <c r="H2986" s="3"/>
      <c r="I2986" s="3"/>
      <c r="J2986" s="3"/>
    </row>
    <row r="2987" spans="4:10" x14ac:dyDescent="0.35">
      <c r="D2987" s="3"/>
      <c r="E2987" s="3"/>
      <c r="F2987" s="3"/>
      <c r="G2987" s="3"/>
      <c r="H2987" s="3"/>
      <c r="I2987" s="3"/>
      <c r="J2987" s="3"/>
    </row>
    <row r="2988" spans="4:10" x14ac:dyDescent="0.35">
      <c r="D2988" s="3"/>
      <c r="E2988" s="3"/>
      <c r="F2988" s="3"/>
      <c r="G2988" s="3"/>
      <c r="H2988" s="3"/>
      <c r="I2988" s="3"/>
      <c r="J2988" s="3"/>
    </row>
    <row r="2989" spans="4:10" x14ac:dyDescent="0.35">
      <c r="D2989" s="3"/>
      <c r="E2989" s="3"/>
      <c r="F2989" s="3"/>
      <c r="G2989" s="3"/>
      <c r="H2989" s="3"/>
      <c r="I2989" s="3"/>
      <c r="J2989" s="3"/>
    </row>
    <row r="2990" spans="4:10" x14ac:dyDescent="0.35">
      <c r="D2990" s="3"/>
      <c r="E2990" s="3"/>
      <c r="F2990" s="3"/>
      <c r="G2990" s="3"/>
      <c r="H2990" s="3"/>
      <c r="I2990" s="3"/>
      <c r="J2990" s="3"/>
    </row>
    <row r="2991" spans="4:10" x14ac:dyDescent="0.35">
      <c r="D2991" s="3"/>
      <c r="E2991" s="3"/>
      <c r="F2991" s="3"/>
      <c r="G2991" s="3"/>
      <c r="H2991" s="3"/>
      <c r="I2991" s="3"/>
      <c r="J2991" s="3"/>
    </row>
    <row r="2992" spans="4:10" x14ac:dyDescent="0.35">
      <c r="D2992" s="3"/>
      <c r="E2992" s="3"/>
      <c r="F2992" s="3"/>
      <c r="G2992" s="3"/>
      <c r="H2992" s="3"/>
      <c r="I2992" s="3"/>
      <c r="J2992" s="3"/>
    </row>
    <row r="2993" spans="4:10" x14ac:dyDescent="0.35">
      <c r="D2993" s="3"/>
      <c r="E2993" s="3"/>
      <c r="F2993" s="3"/>
      <c r="G2993" s="3"/>
      <c r="H2993" s="3"/>
      <c r="I2993" s="3"/>
      <c r="J2993" s="3"/>
    </row>
    <row r="2994" spans="4:10" x14ac:dyDescent="0.35">
      <c r="D2994" s="3"/>
      <c r="E2994" s="3"/>
      <c r="F2994" s="3"/>
      <c r="G2994" s="3"/>
      <c r="H2994" s="3"/>
      <c r="I2994" s="3"/>
      <c r="J2994" s="3"/>
    </row>
    <row r="2995" spans="4:10" x14ac:dyDescent="0.35">
      <c r="D2995" s="3"/>
      <c r="E2995" s="3"/>
      <c r="F2995" s="3"/>
      <c r="G2995" s="3"/>
      <c r="H2995" s="3"/>
      <c r="I2995" s="3"/>
      <c r="J2995" s="3"/>
    </row>
    <row r="2996" spans="4:10" x14ac:dyDescent="0.35">
      <c r="D2996" s="3"/>
      <c r="E2996" s="3"/>
      <c r="F2996" s="3"/>
      <c r="G2996" s="3"/>
      <c r="H2996" s="3"/>
      <c r="I2996" s="3"/>
      <c r="J2996" s="3"/>
    </row>
    <row r="2997" spans="4:10" x14ac:dyDescent="0.35">
      <c r="D2997" s="3"/>
      <c r="E2997" s="3"/>
      <c r="F2997" s="3"/>
      <c r="G2997" s="3"/>
      <c r="H2997" s="3"/>
      <c r="I2997" s="3"/>
      <c r="J2997" s="3"/>
    </row>
    <row r="2998" spans="4:10" x14ac:dyDescent="0.35">
      <c r="D2998" s="3"/>
      <c r="E2998" s="3"/>
      <c r="F2998" s="3"/>
      <c r="G2998" s="3"/>
      <c r="H2998" s="3"/>
      <c r="I2998" s="3"/>
      <c r="J2998" s="3"/>
    </row>
  </sheetData>
  <sheetProtection algorithmName="SHA-512" hashValue="nwl1c2pMlUjn5dvGKeKei2Vib1pxDwoAlSRiev2mm35I1EYQUqf/xQ0Sn80VnFB2fa8Ws5BZ3w3O/T9czJLgtQ==" saltValue="lRUxT9nnam4XPSpugDsCvg==" spinCount="100000" sheet="1" objects="1" scenarios="1" selectLockedCells="1"/>
  <sortState xmlns:xlrd2="http://schemas.microsoft.com/office/spreadsheetml/2017/richdata2" ref="H2:H9">
    <sortCondition ref="H2:H9"/>
  </sortState>
  <pageMargins left="0.7" right="0.7" top="0.75" bottom="0.75" header="0.3" footer="0.3"/>
  <legacy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c57eaaf-0617-4b5e-abd8-c9c87ce9c094">
      <UserInfo>
        <DisplayName>Tigner, Samantha</DisplayName>
        <AccountId>29</AccountId>
        <AccountType/>
      </UserInfo>
      <UserInfo>
        <DisplayName>GreenChill</DisplayName>
        <AccountId>7</AccountId>
        <AccountType/>
      </UserInfo>
    </SharedWithUsers>
    <_Source xmlns="http://schemas.microsoft.com/sharepoint/v3/fields" xsi:nil="true"/>
    <Language xmlns="http://schemas.microsoft.com/sharepoint/v3">English</Language>
    <_ip_UnifiedCompliancePolicyUIAction xmlns="http://schemas.microsoft.com/sharepoint/v3" xsi:nil="true"/>
    <j747ac98061d40f0aa7bd47e1db5675d xmlns="4ffa91fb-a0ff-4ac5-b2db-65c790d184a4">
      <Terms xmlns="http://schemas.microsoft.com/office/infopath/2007/PartnerControls"/>
    </j747ac98061d40f0aa7bd47e1db5675d>
    <External_x0020_Contributor xmlns="4ffa91fb-a0ff-4ac5-b2db-65c790d184a4" xsi:nil="true"/>
    <TaxKeywordTaxHTField xmlns="4ffa91fb-a0ff-4ac5-b2db-65c790d184a4">
      <Terms xmlns="http://schemas.microsoft.com/office/infopath/2007/PartnerControls">
        <TermInfo xmlns="http://schemas.microsoft.com/office/infopath/2007/PartnerControls">
          <TermName xmlns="http://schemas.microsoft.com/office/infopath/2007/PartnerControls">greenchill</TermName>
          <TermId xmlns="http://schemas.microsoft.com/office/infopath/2007/PartnerControls">48323c46-55c4-4fc8-a554-d1fe48d11d91</TermId>
        </TermInfo>
        <TermInfo xmlns="http://schemas.microsoft.com/office/infopath/2007/PartnerControls">
          <TermName xmlns="http://schemas.microsoft.com/office/infopath/2007/PartnerControls">refrigeration</TermName>
          <TermId xmlns="http://schemas.microsoft.com/office/infopath/2007/PartnerControls">e6343fd4-de9e-4a90-95d2-e93135681f8d</TermId>
        </TermInfo>
        <TermInfo xmlns="http://schemas.microsoft.com/office/infopath/2007/PartnerControls">
          <TermName xmlns="http://schemas.microsoft.com/office/infopath/2007/PartnerControls">application</TermName>
          <TermId xmlns="http://schemas.microsoft.com/office/infopath/2007/PartnerControls">486e3313-b5a1-4d9e-8eaa-c69a58b81269</TermId>
        </TermInfo>
        <TermInfo xmlns="http://schemas.microsoft.com/office/infopath/2007/PartnerControls">
          <TermName xmlns="http://schemas.microsoft.com/office/infopath/2007/PartnerControls">Supermarket</TermName>
          <TermId xmlns="http://schemas.microsoft.com/office/infopath/2007/PartnerControls">3a885cd2-1ecc-4eba-8056-0774e76022cc</TermId>
        </TermInfo>
        <TermInfo xmlns="http://schemas.microsoft.com/office/infopath/2007/PartnerControls">
          <TermName xmlns="http://schemas.microsoft.com/office/infopath/2007/PartnerControls">Certification</TermName>
          <TermId xmlns="http://schemas.microsoft.com/office/infopath/2007/PartnerControls">073e0d6f-c1c4-46bd-86fe-e67ef3bb2fef</TermId>
        </TermInfo>
      </Terms>
    </TaxKeywordTaxHTField>
    <Record xmlns="4ffa91fb-a0ff-4ac5-b2db-65c790d184a4">Shared</Record>
    <_ip_UnifiedCompliancePolicyProperties xmlns="http://schemas.microsoft.com/sharepoint/v3" xsi:nil="true"/>
    <Rights xmlns="4ffa91fb-a0ff-4ac5-b2db-65c790d184a4" xsi:nil="true"/>
    <Document_x0020_Creation_x0020_Date xmlns="4ffa91fb-a0ff-4ac5-b2db-65c790d184a4">2023-12-19T18:48:30+00:00</Document_x0020_Creation_x0020_Date>
    <EPA_x0020_Office xmlns="4ffa91fb-a0ff-4ac5-b2db-65c790d184a4" xsi:nil="true"/>
    <CategoryDescription xmlns="http://schemas.microsoft.com/sharepoint.v3" xsi:nil="true"/>
    <Identifier xmlns="4ffa91fb-a0ff-4ac5-b2db-65c790d184a4" xsi:nil="true"/>
    <_Coverage xmlns="http://schemas.microsoft.com/sharepoint/v3/fields" xsi:nil="true"/>
    <Creator xmlns="4ffa91fb-a0ff-4ac5-b2db-65c790d184a4">
      <UserInfo>
        <DisplayName/>
        <AccountId xsi:nil="true"/>
        <AccountType/>
      </UserInfo>
    </Creator>
    <EPA_x0020_Related_x0020_Documents xmlns="4ffa91fb-a0ff-4ac5-b2db-65c790d184a4" xsi:nil="true"/>
    <lcf76f155ced4ddcb4097134ff3c332f xmlns="20af4edb-1540-4aba-b7d0-294715a11a7a">
      <Terms xmlns="http://schemas.microsoft.com/office/infopath/2007/PartnerControls"/>
    </lcf76f155ced4ddcb4097134ff3c332f>
    <EPA_x0020_Contributor xmlns="4ffa91fb-a0ff-4ac5-b2db-65c790d184a4">
      <UserInfo>
        <DisplayName/>
        <AccountId xsi:nil="true"/>
        <AccountType/>
      </UserInfo>
    </EPA_x0020_Contributor>
    <TaxCatchAll xmlns="4ffa91fb-a0ff-4ac5-b2db-65c790d184a4">
      <Value>186</Value>
      <Value>117</Value>
      <Value>118</Value>
      <Value>115</Value>
      <Value>177</Value>
    </TaxCatchAll>
  </documentManagement>
</p:properties>
</file>

<file path=customXml/item2.xml><?xml version="1.0" encoding="utf-8"?>
<?mso-contentType ?>
<SharedContentType xmlns="Microsoft.SharePoint.Taxonomy.ContentTypeSync" SourceId="29f62856-1543-49d4-a736-4569d363f533" ContentTypeId="0x0101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B04EF5C753074E8F20D27BC3DE7DE2" ma:contentTypeVersion="19" ma:contentTypeDescription="Create a new document." ma:contentTypeScope="" ma:versionID="b1db1c32c88e329479adf67636dd5d33">
  <xsd:schema xmlns:xsd="http://www.w3.org/2001/XMLSchema" xmlns:xs="http://www.w3.org/2001/XMLSchema" xmlns:p="http://schemas.microsoft.com/office/2006/metadata/properties" xmlns:ns1="http://schemas.microsoft.com/sharepoint/v3" xmlns:ns2="4ffa91fb-a0ff-4ac5-b2db-65c790d184a4" xmlns:ns3="http://schemas.microsoft.com/sharepoint.v3" xmlns:ns4="http://schemas.microsoft.com/sharepoint/v3/fields" xmlns:ns5="20af4edb-1540-4aba-b7d0-294715a11a7a" xmlns:ns6="8c57eaaf-0617-4b5e-abd8-c9c87ce9c094" targetNamespace="http://schemas.microsoft.com/office/2006/metadata/properties" ma:root="true" ma:fieldsID="b5a76ed637e584675748a8e302498f9f" ns1:_="" ns2:_="" ns3:_="" ns4:_="" ns5:_="" ns6:_="">
    <xsd:import namespace="http://schemas.microsoft.com/sharepoint/v3"/>
    <xsd:import namespace="4ffa91fb-a0ff-4ac5-b2db-65c790d184a4"/>
    <xsd:import namespace="http://schemas.microsoft.com/sharepoint.v3"/>
    <xsd:import namespace="http://schemas.microsoft.com/sharepoint/v3/fields"/>
    <xsd:import namespace="20af4edb-1540-4aba-b7d0-294715a11a7a"/>
    <xsd:import namespace="8c57eaaf-0617-4b5e-abd8-c9c87ce9c094"/>
    <xsd:element name="properties">
      <xsd:complexType>
        <xsd:sequence>
          <xsd:element name="documentManagement">
            <xsd:complexType>
              <xsd:all>
                <xsd:element ref="ns2:Document_x0020_Creation_x0020_Date" minOccurs="0"/>
                <xsd:element ref="ns2:Creator" minOccurs="0"/>
                <xsd:element ref="ns2:EPA_x0020_Office" minOccurs="0"/>
                <xsd:element ref="ns2:Record" minOccurs="0"/>
                <xsd:element ref="ns3:CategoryDescription" minOccurs="0"/>
                <xsd:element ref="ns2:Identifier" minOccurs="0"/>
                <xsd:element ref="ns2:EPA_x0020_Contributor" minOccurs="0"/>
                <xsd:element ref="ns2:External_x0020_Contributor" minOccurs="0"/>
                <xsd:element ref="ns4:_Coverage" minOccurs="0"/>
                <xsd:element ref="ns2:EPA_x0020_Related_x0020_Documents" minOccurs="0"/>
                <xsd:element ref="ns4:_Source" minOccurs="0"/>
                <xsd:element ref="ns2:Rights" minOccurs="0"/>
                <xsd:element ref="ns1:Language" minOccurs="0"/>
                <xsd:element ref="ns2:j747ac98061d40f0aa7bd47e1db5675d" minOccurs="0"/>
                <xsd:element ref="ns2:TaxKeywordTaxHTField" minOccurs="0"/>
                <xsd:element ref="ns2:TaxCatchAllLabel" minOccurs="0"/>
                <xsd:element ref="ns2:TaxCatchAll" minOccurs="0"/>
                <xsd:element ref="ns5:MediaServiceMetadata" minOccurs="0"/>
                <xsd:element ref="ns5:MediaServiceFastMetadata" minOccurs="0"/>
                <xsd:element ref="ns5:MediaServiceAutoTags" minOccurs="0"/>
                <xsd:element ref="ns5:MediaServiceOCR" minOccurs="0"/>
                <xsd:element ref="ns5:MediaServiceGenerationTime" minOccurs="0"/>
                <xsd:element ref="ns5:MediaServiceEventHashCode" minOccurs="0"/>
                <xsd:element ref="ns6:SharedWithUsers" minOccurs="0"/>
                <xsd:element ref="ns6:SharedWithDetails" minOccurs="0"/>
                <xsd:element ref="ns5:MediaServiceDateTaken" minOccurs="0"/>
                <xsd:element ref="ns1:_ip_UnifiedCompliancePolicyProperties" minOccurs="0"/>
                <xsd:element ref="ns1:_ip_UnifiedCompliancePolicyUIAction" minOccurs="0"/>
                <xsd:element ref="ns5:lcf76f155ced4ddcb4097134ff3c332f" minOccurs="0"/>
                <xsd:element ref="ns5:MediaLengthInSeconds" minOccurs="0"/>
                <xsd:element ref="ns5:MediaServiceObjectDetectorVersions" minOccurs="0"/>
                <xsd:element ref="ns5:MediaServiceLocation" minOccurs="0"/>
                <xsd:element ref="ns5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17" nillable="true" ma:displayName="Language" ma:default="English" ma:description="Select the document language from the drop down." ma:format="Dropdown" ma:internalName="Language" ma:readOnly="false">
      <xsd:simpleType>
        <xsd:restriction base="dms:Choice">
          <xsd:enumeration value="Arabic (Saudi Arabia)"/>
          <xsd:enumeration value="Bulgarian (Bulgaria)"/>
          <xsd:enumeration value="Chinese (Hong Kong S.A.R.)"/>
          <xsd:enumeration value="Chinese (People's Republic of China)"/>
          <xsd:enumeration value="Chinese (Taiwan)"/>
          <xsd:enumeration value="Croatian (Croatia)"/>
          <xsd:enumeration value="Czech (Czech Republic)"/>
          <xsd:enumeration value="Danish (Denmark)"/>
          <xsd:enumeration value="Dutch (Netherlands)"/>
          <xsd:enumeration value="English"/>
          <xsd:enumeration value="Estonian (Estonia)"/>
          <xsd:enumeration value="Finnish (Finland)"/>
          <xsd:enumeration value="French (France)"/>
          <xsd:enumeration value="German (Germany)"/>
          <xsd:enumeration value="Greek (Greece)"/>
          <xsd:enumeration value="Hebrew (Israel)"/>
          <xsd:enumeration value="Hindi (India)"/>
          <xsd:enumeration value="Hungarian (Hungary)"/>
          <xsd:enumeration value="Indonesian (Indonesia)"/>
          <xsd:enumeration value="Italian (Italy)"/>
          <xsd:enumeration value="Japanese (Japan)"/>
          <xsd:enumeration value="Korean (Korea)"/>
          <xsd:enumeration value="Latvian (Latvia)"/>
          <xsd:enumeration value="Lithuanian (Lithuania)"/>
          <xsd:enumeration value="Malay (Malaysia)"/>
          <xsd:enumeration value="Norwegian (Bokmal) (Norway)"/>
          <xsd:enumeration value="Polish (Poland)"/>
          <xsd:enumeration value="Portuguese (Brazil)"/>
          <xsd:enumeration value="Portuguese (Portugal)"/>
          <xsd:enumeration value="Romanian (Romania)"/>
          <xsd:enumeration value="Russian (Russia)"/>
          <xsd:enumeration value="Serbian (Latin) (Serbia)"/>
          <xsd:enumeration value="Slovak (Slovakia)"/>
          <xsd:enumeration value="Slovenian (Slovenia)"/>
          <xsd:enumeration value="Spanish (Spain)"/>
          <xsd:enumeration value="Swedish (Sweden)"/>
          <xsd:enumeration value="Thai (Thailand)"/>
          <xsd:enumeration value="Turkish (Turkey)"/>
          <xsd:enumeration value="Ukrainian (Ukraine)"/>
          <xsd:enumeration value="Urdu (Islamic Republic of Pakistan)"/>
          <xsd:enumeration value="Vietnamese (Vietnam)"/>
        </xsd:restriction>
      </xsd:simpleType>
    </xsd:element>
    <xsd:element name="_ip_UnifiedCompliancePolicyProperties" ma:index="3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3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fa91fb-a0ff-4ac5-b2db-65c790d184a4" elementFormDefault="qualified">
    <xsd:import namespace="http://schemas.microsoft.com/office/2006/documentManagement/types"/>
    <xsd:import namespace="http://schemas.microsoft.com/office/infopath/2007/PartnerControls"/>
    <xsd:element name="Document_x0020_Creation_x0020_Date" ma:index="2" nillable="true" ma:displayName="Document Date" ma:default="[today]" ma:description="Enter the date this document was last modified. The upload date has been entered by default." ma:format="DateOnly" ma:internalName="Document_x0020_Creation_x0020_Date" ma:readOnly="false">
      <xsd:simpleType>
        <xsd:restriction base="dms:DateTime"/>
      </xsd:simpleType>
    </xsd:element>
    <xsd:element name="Creator" ma:index="3" nillable="true" ma:displayName="Creator" ma:description="Enter the person primarily responsible for the document. The name of the person uploading the document has been entered by default." ma:list="UserInfo" ma:SharePointGroup="0" ma:internalName="Cre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PA_x0020_Office" ma:index="4" nillable="true" ma:displayName="EPA Office" ma:description="Enter the EPA organization primarily responsible for the document. The office of the person uploading the document has been entered by default." ma:internalName="EPA_x0020_Office" ma:readOnly="false">
      <xsd:simpleType>
        <xsd:restriction base="dms:Text">
          <xsd:maxLength value="255"/>
        </xsd:restriction>
      </xsd:simpleType>
    </xsd:element>
    <xsd:element name="Record" ma:index="5" nillable="true" ma:displayName="Record" ma:default="Shared" ma:description="For documents that provide evidence of EPA decisions and actions, select &quot;Shared&quot; (open access) or &quot;Private&quot; (restricted access)." ma:format="Dropdown" ma:internalName="Record">
      <xsd:simpleType>
        <xsd:restriction base="dms:Choice">
          <xsd:enumeration value="None"/>
          <xsd:enumeration value="Shared"/>
          <xsd:enumeration value="Private"/>
        </xsd:restriction>
      </xsd:simpleType>
    </xsd:element>
    <xsd:element name="Identifier" ma:index="9" nillable="true" ma:displayName="Identifier" ma:description="Enter all EPA identification numbers applicable to this document, one on each line." ma:internalName="Identifier" ma:readOnly="false">
      <xsd:simpleType>
        <xsd:restriction base="dms:Note">
          <xsd:maxLength value="255"/>
        </xsd:restriction>
      </xsd:simpleType>
    </xsd:element>
    <xsd:element name="EPA_x0020_Contributor" ma:index="11" nillable="true" ma:displayName="EPA Contributor" ma:description="Enter an EPA person who contributed to the creation of the document but is not the primary author." ma:list="UserInfo" ma:SharePointGroup="0" ma:internalName="EPA_x0020_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xternal_x0020_Contributor" ma:index="12" nillable="true" ma:displayName="External Contributor" ma:description="Enter a non-EPA person who contributed to the creation of the document but is not the primary author." ma:internalName="External_x0020_Contributor" ma:readOnly="false">
      <xsd:simpleType>
        <xsd:restriction base="dms:Note">
          <xsd:maxLength value="255"/>
        </xsd:restriction>
      </xsd:simpleType>
    </xsd:element>
    <xsd:element name="EPA_x0020_Related_x0020_Documents" ma:index="14" nillable="true" ma:displayName="Other Related Documents" ma:description="Enter any related document." ma:internalName="EPA_x0020_Related_x0020_Documents" ma:readOnly="false">
      <xsd:simpleType>
        <xsd:restriction base="dms:Note">
          <xsd:maxLength value="255"/>
        </xsd:restriction>
      </xsd:simpleType>
    </xsd:element>
    <xsd:element name="Rights" ma:index="16" nillable="true" ma:displayName="Rights" ma:description="Enter information about intellectual property rights held over the document (e.g. copyright, patent, trademark)." ma:internalName="Rights" ma:readOnly="false">
      <xsd:simpleType>
        <xsd:restriction base="dms:Note">
          <xsd:maxLength value="255"/>
        </xsd:restriction>
      </xsd:simpleType>
    </xsd:element>
    <xsd:element name="j747ac98061d40f0aa7bd47e1db5675d" ma:index="19" nillable="true" ma:taxonomy="true" ma:internalName="j747ac98061d40f0aa7bd47e1db5675d" ma:taxonomyFieldName="Document_x0020_Type" ma:displayName="Document Type" ma:readOnly="false" ma:default="" ma:fieldId="{3747ac98-061d-40f0-aa7b-d47e1db5675d}" ma:sspId="29f62856-1543-49d4-a736-4569d363f533" ma:termSetId="e06cd6a9-a175-4da0-81cb-8dba7aa394a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21" nillable="true" ma:taxonomy="true" ma:internalName="TaxKeywordTaxHTField" ma:taxonomyFieldName="TaxKeyword" ma:displayName="Enterprise Keywords" ma:readOnly="false" ma:fieldId="{23f27201-bee3-471e-b2e7-b64fd8b7ca38}" ma:taxonomyMulti="true" ma:sspId="29f62856-1543-49d4-a736-4569d363f533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Label" ma:index="23" nillable="true" ma:displayName="Taxonomy Catch All Column1" ma:hidden="true" ma:list="{bad415ec-5cf2-480c-84ea-8d7bd9371bca}" ma:internalName="TaxCatchAllLabel" ma:readOnly="true" ma:showField="CatchAllDataLabel" ma:web="8c57eaaf-0617-4b5e-abd8-c9c87ce9c09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24" nillable="true" ma:displayName="Taxonomy Catch All Column" ma:hidden="true" ma:list="{bad415ec-5cf2-480c-84ea-8d7bd9371bca}" ma:internalName="TaxCatchAll" ma:showField="CatchAllData" ma:web="8c57eaaf-0617-4b5e-abd8-c9c87ce9c09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.v3" elementFormDefault="qualified">
    <xsd:import namespace="http://schemas.microsoft.com/office/2006/documentManagement/types"/>
    <xsd:import namespace="http://schemas.microsoft.com/office/infopath/2007/PartnerControls"/>
    <xsd:element name="CategoryDescription" ma:index="6" nillable="true" ma:displayName="Description" ma:description="Enter a brief description." ma:internalName="CategoryDescription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Coverage" ma:index="13" nillable="true" ma:displayName="Coverage" ma:description="Enter the geographic location, jurisdiction, or time period for which the document is relevant." ma:internalName="_Coverage" ma:readOnly="false">
      <xsd:simpleType>
        <xsd:restriction base="dms:Text">
          <xsd:maxLength value="255"/>
        </xsd:restriction>
      </xsd:simpleType>
    </xsd:element>
    <xsd:element name="_Source" ma:index="15" nillable="true" ma:displayName="Source" ma:description="Enter a source from which the document is derived." ma:internalName="_Source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af4edb-1540-4aba-b7d0-294715a11a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30" nillable="true" ma:displayName="Tags" ma:internalName="MediaServiceAutoTags" ma:readOnly="true">
      <xsd:simpleType>
        <xsd:restriction base="dms:Text"/>
      </xsd:simpleType>
    </xsd:element>
    <xsd:element name="MediaServiceOCR" ma:index="3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3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40" nillable="true" ma:taxonomy="true" ma:internalName="lcf76f155ced4ddcb4097134ff3c332f" ma:taxonomyFieldName="MediaServiceImageTags" ma:displayName="Image Tags" ma:readOnly="false" ma:fieldId="{5cf76f15-5ced-4ddc-b409-7134ff3c332f}" ma:taxonomyMulti="true" ma:sspId="29f62856-1543-49d4-a736-4569d363f5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4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4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43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4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57eaaf-0617-4b5e-abd8-c9c87ce9c094" elementFormDefault="qualified">
    <xsd:import namespace="http://schemas.microsoft.com/office/2006/documentManagement/types"/>
    <xsd:import namespace="http://schemas.microsoft.com/office/infopath/2007/PartnerControls"/>
    <xsd:element name="SharedWithUsers" ma:index="3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1F185EC-CF78-4754-88E5-108D29018F96}">
  <ds:schemaRefs>
    <ds:schemaRef ds:uri="http://schemas.microsoft.com/office/2006/metadata/properties"/>
    <ds:schemaRef ds:uri="http://schemas.microsoft.com/office/infopath/2007/PartnerControls"/>
    <ds:schemaRef ds:uri="8c57eaaf-0617-4b5e-abd8-c9c87ce9c094"/>
    <ds:schemaRef ds:uri="http://schemas.microsoft.com/sharepoint/v3/fields"/>
    <ds:schemaRef ds:uri="http://schemas.microsoft.com/sharepoint/v3"/>
    <ds:schemaRef ds:uri="4ffa91fb-a0ff-4ac5-b2db-65c790d184a4"/>
    <ds:schemaRef ds:uri="http://schemas.microsoft.com/sharepoint.v3"/>
    <ds:schemaRef ds:uri="20af4edb-1540-4aba-b7d0-294715a11a7a"/>
  </ds:schemaRefs>
</ds:datastoreItem>
</file>

<file path=customXml/itemProps2.xml><?xml version="1.0" encoding="utf-8"?>
<ds:datastoreItem xmlns:ds="http://schemas.openxmlformats.org/officeDocument/2006/customXml" ds:itemID="{A3B76CBC-5F0A-4663-92AC-D7749B79A933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17F60CC2-1399-4E73-A975-7CC846D688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ffa91fb-a0ff-4ac5-b2db-65c790d184a4"/>
    <ds:schemaRef ds:uri="http://schemas.microsoft.com/sharepoint.v3"/>
    <ds:schemaRef ds:uri="http://schemas.microsoft.com/sharepoint/v3/fields"/>
    <ds:schemaRef ds:uri="20af4edb-1540-4aba-b7d0-294715a11a7a"/>
    <ds:schemaRef ds:uri="8c57eaaf-0617-4b5e-abd8-c9c87ce9c0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36594E8-2CF3-4257-ADA7-B0B9ACABDC8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SAMPLE-Instructions</vt:lpstr>
      <vt:lpstr>SAMPLE-Entry-Sheet</vt:lpstr>
      <vt:lpstr>SAMPLE-Load-Tally</vt:lpstr>
      <vt:lpstr>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GreenChill Store Certification Application Form</dc:title>
  <dc:subject>Application Form</dc:subject>
  <dc:creator>U.S. EPA GreenChill Program</dc:creator>
  <cp:keywords>GreenChill, Supermarket, Refrigeration, Application, Certification</cp:keywords>
  <dc:description/>
  <cp:lastModifiedBy>Orvin, Chris (he/him/his)</cp:lastModifiedBy>
  <cp:revision/>
  <dcterms:created xsi:type="dcterms:W3CDTF">2014-04-07T16:56:45Z</dcterms:created>
  <dcterms:modified xsi:type="dcterms:W3CDTF">2024-11-14T18:59:55Z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0x0101003EB04EF5C753074E8F20D27BC3DE7DE2</vt:lpwstr>
  </property>
  <property fmtid="{D5CDD505-2E9C-101B-9397-08002B2CF9AE}" pid="3" name="AuthorIds_UIVersion_512">
    <vt:lpwstr>6</vt:lpwstr>
  </property>
  <property fmtid="{D5CDD505-2E9C-101B-9397-08002B2CF9AE}" pid="4" name="MediaServiceImageTags">
    <vt:lpwstr/>
  </property>
  <property fmtid="{D5CDD505-2E9C-101B-9397-08002B2CF9AE}" pid="5" name="TaxKeyword">
    <vt:lpwstr>118;#greenchill|48323c46-55c4-4fc8-a554-d1fe48d11d91;#117;#refrigeration|e6343fd4-de9e-4a90-95d2-e93135681f8d;#186;#application|486e3313-b5a1-4d9e-8eaa-c69a58b81269;#115;#Supermarket|3a885cd2-1ecc-4eba-8056-0774e76022cc;#177;#Certification|073e0d6f-c1c4-46bd-86fe-e67ef3bb2fef</vt:lpwstr>
  </property>
  <property fmtid="{D5CDD505-2E9C-101B-9397-08002B2CF9AE}" pid="6" name="e3f09c3df709400db2417a7161762d62">
    <vt:lpwstr/>
  </property>
  <property fmtid="{D5CDD505-2E9C-101B-9397-08002B2CF9AE}" pid="7" name="EPA_x0020_Subject">
    <vt:lpwstr/>
  </property>
  <property fmtid="{D5CDD505-2E9C-101B-9397-08002B2CF9AE}" pid="8" name="Document Type">
    <vt:lpwstr/>
  </property>
  <property fmtid="{D5CDD505-2E9C-101B-9397-08002B2CF9AE}" pid="9" name="EPA Subject">
    <vt:lpwstr/>
  </property>
  <property fmtid="{D5CDD505-2E9C-101B-9397-08002B2CF9AE}" pid="10" name="Document_x0020_Type">
    <vt:lpwstr/>
  </property>
</Properties>
</file>